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Danh sách chưa nộp" sheetId="1" r:id="rId1"/>
    <sheet name="ds sv đã nộp tiền" sheetId="2" r:id="rId2"/>
    <sheet name="Sheet1" sheetId="3" state="hidden" r:id="rId3"/>
    <sheet name="Sheet2" sheetId="4" state="hidden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<sst xmlns="http://schemas.openxmlformats.org/spreadsheetml/2006/main" count="1822" uniqueCount="785">
  <si>
    <t>STT</t>
  </si>
  <si>
    <t>Mã sinh viên</t>
  </si>
  <si>
    <t>Họ</t>
  </si>
  <si>
    <t>Tên</t>
  </si>
  <si>
    <t>Lớp quản lý</t>
  </si>
  <si>
    <t>Tên lớp học phần</t>
  </si>
  <si>
    <t>Số tín chỉ</t>
  </si>
  <si>
    <t>1811110106</t>
  </si>
  <si>
    <t>Trần Tuấn</t>
  </si>
  <si>
    <t>An</t>
  </si>
  <si>
    <t>ĐH8QĐ1</t>
  </si>
  <si>
    <t>Đánh giá đất- HKP_3</t>
  </si>
  <si>
    <t>21510002521627</t>
  </si>
  <si>
    <t>1811110953</t>
  </si>
  <si>
    <t>Nguyễn Trọng</t>
  </si>
  <si>
    <t>Dũng</t>
  </si>
  <si>
    <t>ĐH8QĐ3</t>
  </si>
  <si>
    <t>21510002522602</t>
  </si>
  <si>
    <t>1711111266</t>
  </si>
  <si>
    <t>Vũ Đức Hoàng</t>
  </si>
  <si>
    <t>Hiệp</t>
  </si>
  <si>
    <t>ĐH7QĐ4</t>
  </si>
  <si>
    <t>21510002260717</t>
  </si>
  <si>
    <t>1811110049</t>
  </si>
  <si>
    <t>Đặng Anh</t>
  </si>
  <si>
    <t>Tuấn</t>
  </si>
  <si>
    <t>21510002522046</t>
  </si>
  <si>
    <t>1611010193</t>
  </si>
  <si>
    <t>Lê Thanh</t>
  </si>
  <si>
    <t>Trâm</t>
  </si>
  <si>
    <t>ĐH6KE2</t>
  </si>
  <si>
    <t>Đạo đức nghề nghiệp-HKP_3</t>
  </si>
  <si>
    <t>21510002087767</t>
  </si>
  <si>
    <t>1811180988</t>
  </si>
  <si>
    <t>Đỗ Bùi Hoàng</t>
  </si>
  <si>
    <t>Long</t>
  </si>
  <si>
    <t>ĐH8QTKD1</t>
  </si>
  <si>
    <t>Định giá bất động sản   HKP_3</t>
  </si>
  <si>
    <t>21510002517990</t>
  </si>
  <si>
    <t>1811180242</t>
  </si>
  <si>
    <t>Đỗ Thị</t>
  </si>
  <si>
    <t>Yến</t>
  </si>
  <si>
    <t>21510002518249</t>
  </si>
  <si>
    <t>1711090597</t>
  </si>
  <si>
    <t>Nguyễn Thanh</t>
  </si>
  <si>
    <t>Thủy</t>
  </si>
  <si>
    <t>Định giá đất-HKP_3</t>
  </si>
  <si>
    <t>21510002266885</t>
  </si>
  <si>
    <t>1711151612</t>
  </si>
  <si>
    <t>Dương Đăng</t>
  </si>
  <si>
    <t>Đức</t>
  </si>
  <si>
    <t>ĐH7KHĐ</t>
  </si>
  <si>
    <t>Độ phì nhiêu đất-HKP_3</t>
  </si>
  <si>
    <t>21510002329520</t>
  </si>
  <si>
    <t>1611070413</t>
  </si>
  <si>
    <t>Trương Minh</t>
  </si>
  <si>
    <t>Hiếu</t>
  </si>
  <si>
    <t>ĐH7M1</t>
  </si>
  <si>
    <t>Hệ thống cơ sở pháp lý về môi trường- HKP_3</t>
  </si>
  <si>
    <t>21510002014534</t>
  </si>
  <si>
    <t>1711070135</t>
  </si>
  <si>
    <t>Tạ Ngọc</t>
  </si>
  <si>
    <t>Mai</t>
  </si>
  <si>
    <t>ĐH7M2</t>
  </si>
  <si>
    <t>21510002262467</t>
  </si>
  <si>
    <t>1711071269</t>
  </si>
  <si>
    <t>Nguyễn Thị Quỳnh</t>
  </si>
  <si>
    <t>21510002265536</t>
  </si>
  <si>
    <t>1611070829</t>
  </si>
  <si>
    <t>Hòa Trần Minh</t>
  </si>
  <si>
    <t>Thiên</t>
  </si>
  <si>
    <t>ĐH6M2</t>
  </si>
  <si>
    <t>21510002014190</t>
  </si>
  <si>
    <t>1611010615</t>
  </si>
  <si>
    <t>Đoàn Hương</t>
  </si>
  <si>
    <t>Giang</t>
  </si>
  <si>
    <t>ĐH6KE4</t>
  </si>
  <si>
    <t>Hệ thống thông tin kế toán-HKP_3</t>
  </si>
  <si>
    <t>21510002015801</t>
  </si>
  <si>
    <t>1511010390</t>
  </si>
  <si>
    <t>Nguyễn Thu</t>
  </si>
  <si>
    <t>Hằng</t>
  </si>
  <si>
    <t>ĐH5KE 4</t>
  </si>
  <si>
    <t>21510002350760</t>
  </si>
  <si>
    <t>1611011883</t>
  </si>
  <si>
    <t>Bùi Thị Hương</t>
  </si>
  <si>
    <t>ĐH6KE5</t>
  </si>
  <si>
    <t>21510002017375</t>
  </si>
  <si>
    <t>1711101469</t>
  </si>
  <si>
    <t>Nguyễn Minh</t>
  </si>
  <si>
    <t>Chiến</t>
  </si>
  <si>
    <t>ĐH7QM4</t>
  </si>
  <si>
    <t>Hóa học môi trường-HKP_3</t>
  </si>
  <si>
    <t>21510002267824</t>
  </si>
  <si>
    <t>1711101574</t>
  </si>
  <si>
    <t>Nguyễn Thùy</t>
  </si>
  <si>
    <t>Linh</t>
  </si>
  <si>
    <t>21510002264694</t>
  </si>
  <si>
    <t>1911101500</t>
  </si>
  <si>
    <t>Nghĩa</t>
  </si>
  <si>
    <t>ĐH9QM2</t>
  </si>
  <si>
    <t>21510002808108</t>
  </si>
  <si>
    <t>1811101790</t>
  </si>
  <si>
    <t>Cáp Trọng</t>
  </si>
  <si>
    <t>ĐH8QM3</t>
  </si>
  <si>
    <t>21510002521609</t>
  </si>
  <si>
    <t>1711160077</t>
  </si>
  <si>
    <t>Phạm Hoàng</t>
  </si>
  <si>
    <t>Anh</t>
  </si>
  <si>
    <t>ĐH7TNN1</t>
  </si>
  <si>
    <t>Hóa học trong tài nguyên nước-HKP_3</t>
  </si>
  <si>
    <t>21510002263691</t>
  </si>
  <si>
    <t>1711160094</t>
  </si>
  <si>
    <t>Nguyễn Đình</t>
  </si>
  <si>
    <t>Hưng</t>
  </si>
  <si>
    <t>21510002268836</t>
  </si>
  <si>
    <t>1711160004</t>
  </si>
  <si>
    <t>Trần Minh</t>
  </si>
  <si>
    <t>Quang</t>
  </si>
  <si>
    <t>21510002262078</t>
  </si>
  <si>
    <t>1711160018</t>
  </si>
  <si>
    <t>Tô Hải</t>
  </si>
  <si>
    <t>Quỳnh</t>
  </si>
  <si>
    <t>21510002262388</t>
  </si>
  <si>
    <t>1711041259</t>
  </si>
  <si>
    <t>Lê Minh</t>
  </si>
  <si>
    <t>ĐH7K</t>
  </si>
  <si>
    <t>Khí tượng cao không-HKP_3</t>
  </si>
  <si>
    <t>21510002270628</t>
  </si>
  <si>
    <t>1711020239</t>
  </si>
  <si>
    <t>Khúc Duy</t>
  </si>
  <si>
    <t>21510002271065</t>
  </si>
  <si>
    <t>1711020090</t>
  </si>
  <si>
    <t>Hà</t>
  </si>
  <si>
    <t>Khí tượng cơ sở 1-HKP_3</t>
  </si>
  <si>
    <t>21510002259928</t>
  </si>
  <si>
    <t>1711020047</t>
  </si>
  <si>
    <t>Lê Trường</t>
  </si>
  <si>
    <t>Phước</t>
  </si>
  <si>
    <t>21510002270035</t>
  </si>
  <si>
    <t>1711011331</t>
  </si>
  <si>
    <t>Mai Thị Vân</t>
  </si>
  <si>
    <t>Khí tượng cơ sở 2-HKP_3</t>
  </si>
  <si>
    <t>21510003091877</t>
  </si>
  <si>
    <t>Khí tượng động lực 2-HKP_3</t>
  </si>
  <si>
    <t>1611022072</t>
  </si>
  <si>
    <t>Nguyễn Ngọc</t>
  </si>
  <si>
    <t>21510002023257</t>
  </si>
  <si>
    <t>1711071196</t>
  </si>
  <si>
    <t>Đỗ Việt</t>
  </si>
  <si>
    <t>Cường</t>
  </si>
  <si>
    <t>Kiểm soát môi trường doanh nghiệp-HKP_3</t>
  </si>
  <si>
    <t>21510002272147</t>
  </si>
  <si>
    <t>1611081104</t>
  </si>
  <si>
    <t>Nguyễn Xuân</t>
  </si>
  <si>
    <t>Tú</t>
  </si>
  <si>
    <t>ĐH6KS</t>
  </si>
  <si>
    <t>Kỹ thuật khoan-HKP_3</t>
  </si>
  <si>
    <t>21510002015315</t>
  </si>
  <si>
    <t>1611060484</t>
  </si>
  <si>
    <t>Nguyễn Đình Việt</t>
  </si>
  <si>
    <t>ĐH7C5</t>
  </si>
  <si>
    <t>Kỹ thuật vi xử lý-2-hkp_3</t>
  </si>
  <si>
    <t>21510002025721</t>
  </si>
  <si>
    <t>1711011166</t>
  </si>
  <si>
    <t>Hà Thị</t>
  </si>
  <si>
    <t>Nhung</t>
  </si>
  <si>
    <t>ĐH7KE6</t>
  </si>
  <si>
    <t>Lý thuyết kiểm toán-  HKP_3</t>
  </si>
  <si>
    <t>21510002275234</t>
  </si>
  <si>
    <t>1711010337</t>
  </si>
  <si>
    <t>Nguyễn Thị Minh</t>
  </si>
  <si>
    <t>Phương</t>
  </si>
  <si>
    <t>ĐH7KE2</t>
  </si>
  <si>
    <t>21510002266052</t>
  </si>
  <si>
    <t>1711011135</t>
  </si>
  <si>
    <t>Trần Thị</t>
  </si>
  <si>
    <t>Phượng</t>
  </si>
  <si>
    <t>ĐH7KE5</t>
  </si>
  <si>
    <t>21510002261543</t>
  </si>
  <si>
    <t>1711010228</t>
  </si>
  <si>
    <t>Hoàng Thị Phương</t>
  </si>
  <si>
    <t>Thảo</t>
  </si>
  <si>
    <t>ĐH7KE1</t>
  </si>
  <si>
    <t>21510002271302</t>
  </si>
  <si>
    <t>1711010728</t>
  </si>
  <si>
    <t>Đỗ Thùy</t>
  </si>
  <si>
    <t>Trang</t>
  </si>
  <si>
    <t>ĐH7KE4</t>
  </si>
  <si>
    <t>21510002272217</t>
  </si>
  <si>
    <t>1511101166</t>
  </si>
  <si>
    <t>Ngô Thị Tuyết</t>
  </si>
  <si>
    <t>ĐH5QM4</t>
  </si>
  <si>
    <t>Mô hình quản lý Tài nguyên có sự tham gia của cộng đồng-HKP_3</t>
  </si>
  <si>
    <t>21510002372454</t>
  </si>
  <si>
    <t>1711160042</t>
  </si>
  <si>
    <t>Nguyễn Tuấn</t>
  </si>
  <si>
    <t>Mô hình toán trong tài nguyên nước mặt-HKP_3</t>
  </si>
  <si>
    <t>21510002274709</t>
  </si>
  <si>
    <t>1611162032</t>
  </si>
  <si>
    <t>Phùng Cao</t>
  </si>
  <si>
    <t>Vinh</t>
  </si>
  <si>
    <t>ĐH6TNN1</t>
  </si>
  <si>
    <t>21510002027019</t>
  </si>
  <si>
    <t>1811141730</t>
  </si>
  <si>
    <t>Lê Trọng</t>
  </si>
  <si>
    <t>ĐH8QTDL4</t>
  </si>
  <si>
    <t>Những nguyên lý cơ bản của Chủ nghĩa Mác - Lênin 2-HKP_3</t>
  </si>
  <si>
    <t>21510002517200</t>
  </si>
  <si>
    <t>1811111930</t>
  </si>
  <si>
    <t>Phạm Thị Minh</t>
  </si>
  <si>
    <t>ĐH8QĐ4</t>
  </si>
  <si>
    <t>21510002584462</t>
  </si>
  <si>
    <t>1811101645</t>
  </si>
  <si>
    <t>Lê Tuấn</t>
  </si>
  <si>
    <t>21510002521186</t>
  </si>
  <si>
    <t>1811180058</t>
  </si>
  <si>
    <t>Đỗ Quỳnh</t>
  </si>
  <si>
    <t>21510002517723</t>
  </si>
  <si>
    <t>1811111138</t>
  </si>
  <si>
    <t>Ánh</t>
  </si>
  <si>
    <t>21510002584374</t>
  </si>
  <si>
    <t>1811181499</t>
  </si>
  <si>
    <t>Bảo</t>
  </si>
  <si>
    <t>ĐH8QTKD2</t>
  </si>
  <si>
    <t>21510002518337</t>
  </si>
  <si>
    <t>1811010643</t>
  </si>
  <si>
    <t>Phan Duy</t>
  </si>
  <si>
    <t>Dương</t>
  </si>
  <si>
    <t>ĐH8KE2</t>
  </si>
  <si>
    <t>21510002524033</t>
  </si>
  <si>
    <t>1811111923</t>
  </si>
  <si>
    <t>21510002584514</t>
  </si>
  <si>
    <t>1811060666</t>
  </si>
  <si>
    <t>Nguyễn Lâm Tùng</t>
  </si>
  <si>
    <t>ĐH8C3</t>
  </si>
  <si>
    <t>21510002511743</t>
  </si>
  <si>
    <t>1811011674</t>
  </si>
  <si>
    <t>Trần Thị Hương</t>
  </si>
  <si>
    <t>ĐH8KN</t>
  </si>
  <si>
    <t>21510002525142</t>
  </si>
  <si>
    <t>1811011773</t>
  </si>
  <si>
    <t>Lê Thị Thu</t>
  </si>
  <si>
    <t>Hải</t>
  </si>
  <si>
    <t>21510002525188</t>
  </si>
  <si>
    <t>1811110761</t>
  </si>
  <si>
    <t>Đinh Thị</t>
  </si>
  <si>
    <t>Hiền</t>
  </si>
  <si>
    <t>ĐH8QĐ2</t>
  </si>
  <si>
    <t>21510002522204</t>
  </si>
  <si>
    <t>1811102024</t>
  </si>
  <si>
    <t>Đàm Trung</t>
  </si>
  <si>
    <t>ĐH8QM1</t>
  </si>
  <si>
    <t>21510002584772</t>
  </si>
  <si>
    <t>1811010676</t>
  </si>
  <si>
    <t>Vũ Trần Diệu</t>
  </si>
  <si>
    <t>Hoa</t>
  </si>
  <si>
    <t>21510002524167</t>
  </si>
  <si>
    <t>1811100169</t>
  </si>
  <si>
    <t>Mai Huy</t>
  </si>
  <si>
    <t>Hoàng</t>
  </si>
  <si>
    <t>21510002520341</t>
  </si>
  <si>
    <t>1811110294</t>
  </si>
  <si>
    <t>Nguyễn Trung</t>
  </si>
  <si>
    <t>Kiên</t>
  </si>
  <si>
    <t>21510002521830</t>
  </si>
  <si>
    <t>1811011747</t>
  </si>
  <si>
    <t>Trần Ngọc Thảo</t>
  </si>
  <si>
    <t>Ly</t>
  </si>
  <si>
    <t>21510002691885</t>
  </si>
  <si>
    <t>1811141648</t>
  </si>
  <si>
    <t>Nguyễn Thảo</t>
  </si>
  <si>
    <t>Nhi</t>
  </si>
  <si>
    <t>ĐH8QTDL1</t>
  </si>
  <si>
    <t>21510002517529</t>
  </si>
  <si>
    <t>1811100387</t>
  </si>
  <si>
    <t>Phạm Hồng</t>
  </si>
  <si>
    <t>21510002520545</t>
  </si>
  <si>
    <t>1811111514</t>
  </si>
  <si>
    <t>Tăng Hữu</t>
  </si>
  <si>
    <t>Sơn</t>
  </si>
  <si>
    <t>21510002523207</t>
  </si>
  <si>
    <t>1811181309</t>
  </si>
  <si>
    <t>Phạm Nguyễn Nhật</t>
  </si>
  <si>
    <t>Tân</t>
  </si>
  <si>
    <t>21510002518577</t>
  </si>
  <si>
    <t>1811130860</t>
  </si>
  <si>
    <t>Ngô Phương</t>
  </si>
  <si>
    <t>ĐH8QM2</t>
  </si>
  <si>
    <t>21510002510528</t>
  </si>
  <si>
    <t>1811141637</t>
  </si>
  <si>
    <t>Nguyễn Cảnh</t>
  </si>
  <si>
    <t>Tiến</t>
  </si>
  <si>
    <t>ĐH8QTDL2</t>
  </si>
  <si>
    <t>21510002517635</t>
  </si>
  <si>
    <t>1811110166</t>
  </si>
  <si>
    <t>Nguyễn Cao</t>
  </si>
  <si>
    <t>Trường</t>
  </si>
  <si>
    <t>21510002522028</t>
  </si>
  <si>
    <t>1811060516</t>
  </si>
  <si>
    <t>Tạ Quang</t>
  </si>
  <si>
    <t>Tùng</t>
  </si>
  <si>
    <t>21510002512126</t>
  </si>
  <si>
    <t>1811110837</t>
  </si>
  <si>
    <t>Hoàng Đức</t>
  </si>
  <si>
    <t>Những nguyên lý cơ bản của chủ nghĩa Mác-Lênin 1-hkp_3</t>
  </si>
  <si>
    <t>21510002522107</t>
  </si>
  <si>
    <t>1811101130</t>
  </si>
  <si>
    <t>Nguyễn Văn</t>
  </si>
  <si>
    <t>Đạt</t>
  </si>
  <si>
    <t>21510002520794</t>
  </si>
  <si>
    <t>1711021179</t>
  </si>
  <si>
    <t>Nguyễn Tiến</t>
  </si>
  <si>
    <t>Điệp</t>
  </si>
  <si>
    <t>21510002264603</t>
  </si>
  <si>
    <t>1811111143</t>
  </si>
  <si>
    <t>Nguyễn Thành</t>
  </si>
  <si>
    <t>21510002584408</t>
  </si>
  <si>
    <t>1711160052</t>
  </si>
  <si>
    <t>Nguyễn Nhật</t>
  </si>
  <si>
    <t>Huy</t>
  </si>
  <si>
    <t>Pháp luật và chính sách tài nguyên nước-HKP_3</t>
  </si>
  <si>
    <t>21510002267471</t>
  </si>
  <si>
    <t>Phân tích hệ thống tài nguyên nước-HKP_3</t>
  </si>
  <si>
    <t>Phương pháp tìm kiếm và thăm dò các mỏ khoáng sản-HKP-3</t>
  </si>
  <si>
    <t>1811071977</t>
  </si>
  <si>
    <t>Hoàn</t>
  </si>
  <si>
    <t>ĐH8M2</t>
  </si>
  <si>
    <t>Quá trình cơ bản trong công nghệ môi trường-HKP_3</t>
  </si>
  <si>
    <t>21510002585270</t>
  </si>
  <si>
    <t>1711071566</t>
  </si>
  <si>
    <t>Nguyễn Hoàng</t>
  </si>
  <si>
    <t>Phi</t>
  </si>
  <si>
    <t>21510002268359</t>
  </si>
  <si>
    <t>1811070052</t>
  </si>
  <si>
    <t>Trần Phương</t>
  </si>
  <si>
    <t>ĐH8M1</t>
  </si>
  <si>
    <t>21510002519826</t>
  </si>
  <si>
    <t>Quản lý các vùng sinh thái đặc thù-HKP_3</t>
  </si>
  <si>
    <t>1711081616</t>
  </si>
  <si>
    <t>ĐH7KS</t>
  </si>
  <si>
    <t>Quản lý công-HKP_3</t>
  </si>
  <si>
    <t>21510002329593</t>
  </si>
  <si>
    <t>1811100568</t>
  </si>
  <si>
    <t>Nguyễn Hữu Việt</t>
  </si>
  <si>
    <t>Quản lý môi trường đô thị, công nghiệp, làng nghề-HKP_3</t>
  </si>
  <si>
    <t>21510002520651</t>
  </si>
  <si>
    <t>Quản lý nhà nước về đất đai-HKP_3</t>
  </si>
  <si>
    <t>1811111444</t>
  </si>
  <si>
    <t>Bùi Tiến</t>
  </si>
  <si>
    <t>21510002523012</t>
  </si>
  <si>
    <t>1611110159</t>
  </si>
  <si>
    <t>Nguyễn Công</t>
  </si>
  <si>
    <t>Đạt</t>
  </si>
  <si>
    <t>ĐH6QĐ6</t>
  </si>
  <si>
    <t>21510001925703</t>
  </si>
  <si>
    <t>1711110515</t>
  </si>
  <si>
    <t>Nguyễn Sơn</t>
  </si>
  <si>
    <t>ĐH7QĐ1</t>
  </si>
  <si>
    <t>21510002267107</t>
  </si>
  <si>
    <t>1811111937</t>
  </si>
  <si>
    <t>Phạm Lê Minh</t>
  </si>
  <si>
    <t>21510002263637</t>
  </si>
  <si>
    <t>1711110909</t>
  </si>
  <si>
    <t>Vương Đức</t>
  </si>
  <si>
    <t>Mạnh</t>
  </si>
  <si>
    <t>21510002260027</t>
  </si>
  <si>
    <t>Quan trắc Tài nguyên nước-HKP_3</t>
  </si>
  <si>
    <t>1711161475</t>
  </si>
  <si>
    <t>Trần Trà</t>
  </si>
  <si>
    <t>My</t>
  </si>
  <si>
    <t>ĐH7TNN2</t>
  </si>
  <si>
    <t>21510002261288</t>
  </si>
  <si>
    <t>1611120783</t>
  </si>
  <si>
    <t>Lê Thị Quỳnh</t>
  </si>
  <si>
    <t>ĐH6QB</t>
  </si>
  <si>
    <t>Quan trắc tổng hợp môi trường biển-HKP_3</t>
  </si>
  <si>
    <t>21510002023716</t>
  </si>
  <si>
    <t>Quan trắc và phân tích môi trường-HKP_3</t>
  </si>
  <si>
    <t>1811101822</t>
  </si>
  <si>
    <t>Lê Thị Huyền</t>
  </si>
  <si>
    <t>Diễm</t>
  </si>
  <si>
    <t>45010004913438</t>
  </si>
  <si>
    <t>1711100719</t>
  </si>
  <si>
    <t>Nguyễn Hải</t>
  </si>
  <si>
    <t>Duy</t>
  </si>
  <si>
    <t>ĐH7QM2</t>
  </si>
  <si>
    <t>21510002268526</t>
  </si>
  <si>
    <t>1811100620</t>
  </si>
  <si>
    <t>21510002520785</t>
  </si>
  <si>
    <t>1711111042</t>
  </si>
  <si>
    <t>Hồ Quang</t>
  </si>
  <si>
    <t>21510002271694</t>
  </si>
  <si>
    <t>1811100878</t>
  </si>
  <si>
    <t>21510002520934</t>
  </si>
  <si>
    <t>1811162052</t>
  </si>
  <si>
    <t>Trần Trọng</t>
  </si>
  <si>
    <t>21510002261279</t>
  </si>
  <si>
    <t>1811101850</t>
  </si>
  <si>
    <t>Lùng A</t>
  </si>
  <si>
    <t>No</t>
  </si>
  <si>
    <t>1711100335</t>
  </si>
  <si>
    <t>Nguyễn Vĩnh</t>
  </si>
  <si>
    <t>ĐH7QM1</t>
  </si>
  <si>
    <t>21510002264001</t>
  </si>
  <si>
    <t>1811101985</t>
  </si>
  <si>
    <t>Nguyễn Thúy</t>
  </si>
  <si>
    <t>21510002585128</t>
  </si>
  <si>
    <t>1811100707</t>
  </si>
  <si>
    <t>Ngô Đức</t>
  </si>
  <si>
    <t>Thành</t>
  </si>
  <si>
    <t>21510002521070</t>
  </si>
  <si>
    <t>1611140320</t>
  </si>
  <si>
    <t>Nguyễn Cẩm</t>
  </si>
  <si>
    <t>Diệp</t>
  </si>
  <si>
    <t>ĐH6QTDL1</t>
  </si>
  <si>
    <t>Quản trị nguồn nhân lực-HKP_3</t>
  </si>
  <si>
    <t>21510002029024</t>
  </si>
  <si>
    <t>1711140802</t>
  </si>
  <si>
    <t>Nguyễn Thị Ngọc</t>
  </si>
  <si>
    <t>ĐH7QTDL2</t>
  </si>
  <si>
    <t>21510002265891</t>
  </si>
  <si>
    <t>Ngọc</t>
  </si>
  <si>
    <t>Sinh học đại cương-HKP_3</t>
  </si>
  <si>
    <t>1611112037</t>
  </si>
  <si>
    <t>Trần Phạm Phương</t>
  </si>
  <si>
    <t>ĐH6QĐ1</t>
  </si>
  <si>
    <t>Tài chính đất đai-HKP_3</t>
  </si>
  <si>
    <t>21510002028401</t>
  </si>
  <si>
    <t>1711111036</t>
  </si>
  <si>
    <t>Phạm Thúy</t>
  </si>
  <si>
    <t>ĐH7QĐ3</t>
  </si>
  <si>
    <t>21510002262953</t>
  </si>
  <si>
    <t>1811111417</t>
  </si>
  <si>
    <t>Ngụy Quang</t>
  </si>
  <si>
    <t>Thống kê đất đai-HKP_3</t>
  </si>
  <si>
    <t>21510002522790</t>
  </si>
  <si>
    <t>1811110995</t>
  </si>
  <si>
    <t>Lê Đặng Tuấn</t>
  </si>
  <si>
    <t>21510002522781</t>
  </si>
  <si>
    <t>1811111905</t>
  </si>
  <si>
    <t>Lò Bảo</t>
  </si>
  <si>
    <t>21510002586592</t>
  </si>
  <si>
    <t>1811110103</t>
  </si>
  <si>
    <t>Sái Công</t>
  </si>
  <si>
    <t>Nguyên</t>
  </si>
  <si>
    <t>21510002584222</t>
  </si>
  <si>
    <t>1611110171</t>
  </si>
  <si>
    <t>Lê Thành</t>
  </si>
  <si>
    <t>Trung</t>
  </si>
  <si>
    <t>ĐH6QĐ5</t>
  </si>
  <si>
    <t>21510002028696</t>
  </si>
  <si>
    <t>1611110782</t>
  </si>
  <si>
    <t>Nguyễn Thị Hà</t>
  </si>
  <si>
    <t>Vi</t>
  </si>
  <si>
    <t>ĐH6QĐ2</t>
  </si>
  <si>
    <t>21510002028818</t>
  </si>
  <si>
    <t>1611110468</t>
  </si>
  <si>
    <t>Nguyễn Hữu</t>
  </si>
  <si>
    <t>Vũ</t>
  </si>
  <si>
    <t>21510002028845</t>
  </si>
  <si>
    <t>1711141264</t>
  </si>
  <si>
    <t>Vũ Văn</t>
  </si>
  <si>
    <t>ĐH7QTDL3</t>
  </si>
  <si>
    <t>Thương mại điện tử- HKP_3</t>
  </si>
  <si>
    <t>21510002260072</t>
  </si>
  <si>
    <t>1711141115</t>
  </si>
  <si>
    <t>Ngô Văn</t>
  </si>
  <si>
    <t>Toàn</t>
  </si>
  <si>
    <t>21510002269097</t>
  </si>
  <si>
    <t>1711140622</t>
  </si>
  <si>
    <t>Đỗ Mai Hà</t>
  </si>
  <si>
    <t>ĐH7QTDL1</t>
  </si>
  <si>
    <t>21510002272581</t>
  </si>
  <si>
    <t>1711011373</t>
  </si>
  <si>
    <t>Phạm Thị Thanh</t>
  </si>
  <si>
    <t>Bình</t>
  </si>
  <si>
    <t>ĐH7KN</t>
  </si>
  <si>
    <t>Thương mại điện tử-HKP_3</t>
  </si>
  <si>
    <t>21510002344444</t>
  </si>
  <si>
    <t>1811011427</t>
  </si>
  <si>
    <t>Đỗ Thị Thanh</t>
  </si>
  <si>
    <t>ĐH8KE3</t>
  </si>
  <si>
    <t>21510002509465</t>
  </si>
  <si>
    <t>1811011584</t>
  </si>
  <si>
    <t>Bùi Thị</t>
  </si>
  <si>
    <t>ĐH8KE7</t>
  </si>
  <si>
    <t>21510002510111</t>
  </si>
  <si>
    <t>1711010798</t>
  </si>
  <si>
    <t>Trần Thùy</t>
  </si>
  <si>
    <t>21510002261330</t>
  </si>
  <si>
    <t>1711010655</t>
  </si>
  <si>
    <t>Lê Cẩm</t>
  </si>
  <si>
    <t>21510002270813</t>
  </si>
  <si>
    <t>1511070973</t>
  </si>
  <si>
    <t>Nguyễn Đạo</t>
  </si>
  <si>
    <t>Nhân</t>
  </si>
  <si>
    <t>CD15M</t>
  </si>
  <si>
    <t>Tiếng Anh chuyên ngành-hkp_3_1FB</t>
  </si>
  <si>
    <t>21510002348190</t>
  </si>
  <si>
    <t>1656100061</t>
  </si>
  <si>
    <t>Ngô Tiến</t>
  </si>
  <si>
    <t>21510002021826</t>
  </si>
  <si>
    <t>1711070644</t>
  </si>
  <si>
    <t>Phạm Việt</t>
  </si>
  <si>
    <t>Tiếng Anh chuyên ngành-MT_HKP_3</t>
  </si>
  <si>
    <t>21510002262856</t>
  </si>
  <si>
    <t>1811131881</t>
  </si>
  <si>
    <t>Nguyễn Thị Hoài</t>
  </si>
  <si>
    <t>Tiếng Anh 3-HKP_3</t>
  </si>
  <si>
    <t>21510002585650</t>
  </si>
  <si>
    <t>1711010110</t>
  </si>
  <si>
    <t>Chung</t>
  </si>
  <si>
    <t>21510002268243</t>
  </si>
  <si>
    <t>1961110026</t>
  </si>
  <si>
    <t>LĐH9QĐ</t>
  </si>
  <si>
    <t>1711090066</t>
  </si>
  <si>
    <t>Mai Đức</t>
  </si>
  <si>
    <t>ĐH7TĐ</t>
  </si>
  <si>
    <t>21510002329229</t>
  </si>
  <si>
    <t>1961110006</t>
  </si>
  <si>
    <t>Vũ Thị Minh</t>
  </si>
  <si>
    <t>Hồng</t>
  </si>
  <si>
    <t>1811141376</t>
  </si>
  <si>
    <t>Vũ Đình Dương</t>
  </si>
  <si>
    <t>ĐH8QTDL6</t>
  </si>
  <si>
    <t>21510002516915</t>
  </si>
  <si>
    <t>1611010383</t>
  </si>
  <si>
    <t>Trần Hữu</t>
  </si>
  <si>
    <t>ĐH6KE3</t>
  </si>
  <si>
    <t>21510002033353</t>
  </si>
  <si>
    <t>1911061640</t>
  </si>
  <si>
    <t>Nguyễn Trà</t>
  </si>
  <si>
    <t>ĐH9C1</t>
  </si>
  <si>
    <t>21510002802465</t>
  </si>
  <si>
    <t>1611120312</t>
  </si>
  <si>
    <t>Nguyễn Hồng</t>
  </si>
  <si>
    <t>ĐH7QB</t>
  </si>
  <si>
    <t>21510002023840</t>
  </si>
  <si>
    <t>1811141509</t>
  </si>
  <si>
    <t>Khổng Hồng</t>
  </si>
  <si>
    <t>21510002517079</t>
  </si>
  <si>
    <t>1961070011</t>
  </si>
  <si>
    <t>Nguyễn Triệu</t>
  </si>
  <si>
    <t>LĐH9M</t>
  </si>
  <si>
    <t>1961110018</t>
  </si>
  <si>
    <t>Nguyễn Thị Hồng</t>
  </si>
  <si>
    <t>Thái</t>
  </si>
  <si>
    <t>1711121513</t>
  </si>
  <si>
    <t>Phí Linh</t>
  </si>
  <si>
    <t>21510002262661</t>
  </si>
  <si>
    <t>1911011468</t>
  </si>
  <si>
    <t>ĐH9KE3</t>
  </si>
  <si>
    <t>21510002798324</t>
  </si>
  <si>
    <t>1911010612</t>
  </si>
  <si>
    <t>21510002802580</t>
  </si>
  <si>
    <t>1911011562</t>
  </si>
  <si>
    <t>Nguyễn Thị Thu</t>
  </si>
  <si>
    <t>21510002798500</t>
  </si>
  <si>
    <t>1811141780</t>
  </si>
  <si>
    <t>Nguyễn Thị</t>
  </si>
  <si>
    <t>21510002517103</t>
  </si>
  <si>
    <t>1911010208</t>
  </si>
  <si>
    <t>Bùi Thanh</t>
  </si>
  <si>
    <t>ĐH9KE1</t>
  </si>
  <si>
    <t>21510002795121</t>
  </si>
  <si>
    <t>1961110003</t>
  </si>
  <si>
    <t>Tuyết</t>
  </si>
  <si>
    <t>Tính toán và dự báo nhu cầu sử dụng nước-HKP-3</t>
  </si>
  <si>
    <t>1711160139</t>
  </si>
  <si>
    <t>Nguyễn Chí</t>
  </si>
  <si>
    <t>21510002268979</t>
  </si>
  <si>
    <t>1711160012</t>
  </si>
  <si>
    <t>Khanh</t>
  </si>
  <si>
    <t>21510002264348</t>
  </si>
  <si>
    <t>1711160251</t>
  </si>
  <si>
    <t>Lộc</t>
  </si>
  <si>
    <t>21510002269103</t>
  </si>
  <si>
    <t>1711021512</t>
  </si>
  <si>
    <t>Cao Xuân</t>
  </si>
  <si>
    <t>21510002273575</t>
  </si>
  <si>
    <t>1611111219</t>
  </si>
  <si>
    <t>Tống Duy</t>
  </si>
  <si>
    <t>ĐH6QĐ4</t>
  </si>
  <si>
    <t>Toán cao cấp 2 _HKP_3</t>
  </si>
  <si>
    <t>21510002026283</t>
  </si>
  <si>
    <t>1811110781</t>
  </si>
  <si>
    <t>Phạm Phương</t>
  </si>
  <si>
    <t>Toán cao cấp 2 - HKP_3</t>
  </si>
  <si>
    <t>21510002522134</t>
  </si>
  <si>
    <t>1811110465</t>
  </si>
  <si>
    <t>Hoàng Ngọc</t>
  </si>
  <si>
    <t>21510002522116</t>
  </si>
  <si>
    <t>1811110805</t>
  </si>
  <si>
    <t>Phạm Tuấn</t>
  </si>
  <si>
    <t>21510002522152</t>
  </si>
  <si>
    <t>1811111957</t>
  </si>
  <si>
    <t>Phan Đình</t>
  </si>
  <si>
    <t>Đa</t>
  </si>
  <si>
    <t>21510002584277</t>
  </si>
  <si>
    <t>1811110434</t>
  </si>
  <si>
    <t>Doãn Trung</t>
  </si>
  <si>
    <t>21510002522213</t>
  </si>
  <si>
    <t>1811110267</t>
  </si>
  <si>
    <t>Trần Quốc</t>
  </si>
  <si>
    <t>Khánh</t>
  </si>
  <si>
    <t>21510002521821</t>
  </si>
  <si>
    <t>1811110935</t>
  </si>
  <si>
    <t>Khiêm</t>
  </si>
  <si>
    <t>21510002522754</t>
  </si>
  <si>
    <t>1811111911</t>
  </si>
  <si>
    <t>21510002584578</t>
  </si>
  <si>
    <t>1811110228</t>
  </si>
  <si>
    <t>Nghiêm Bích</t>
  </si>
  <si>
    <t>21510002521919</t>
  </si>
  <si>
    <t>1811110006</t>
  </si>
  <si>
    <t>Đặng Thị</t>
  </si>
  <si>
    <t>21510003255099</t>
  </si>
  <si>
    <t>1911110500</t>
  </si>
  <si>
    <t>Vũ Minh</t>
  </si>
  <si>
    <t>Nguyệt</t>
  </si>
  <si>
    <t>ĐH9QĐ1</t>
  </si>
  <si>
    <t>21510002808667</t>
  </si>
  <si>
    <t>1811110370</t>
  </si>
  <si>
    <t>Nguyễn Thạch</t>
  </si>
  <si>
    <t>21510002521955</t>
  </si>
  <si>
    <t>1811110015</t>
  </si>
  <si>
    <t>21510002521982</t>
  </si>
  <si>
    <t>1811110625</t>
  </si>
  <si>
    <t>21510002522462</t>
  </si>
  <si>
    <t>1811110224</t>
  </si>
  <si>
    <t>Bùi Công</t>
  </si>
  <si>
    <t>21510002521991</t>
  </si>
  <si>
    <t>1811150492</t>
  </si>
  <si>
    <t>Lê Thị Hà</t>
  </si>
  <si>
    <t>21510002584693</t>
  </si>
  <si>
    <t>1811101010</t>
  </si>
  <si>
    <t>Đặng Thu</t>
  </si>
  <si>
    <t>21510002521104</t>
  </si>
  <si>
    <t>1811110855</t>
  </si>
  <si>
    <t>Lã Duy</t>
  </si>
  <si>
    <t>21510002522532</t>
  </si>
  <si>
    <t>1711160054</t>
  </si>
  <si>
    <t>Lâm Văn</t>
  </si>
  <si>
    <t>Tuyên</t>
  </si>
  <si>
    <t>21510002270859</t>
  </si>
  <si>
    <t>Tư tưởng Hồ Chí Minh- 2-HKP_3</t>
  </si>
  <si>
    <t>1811110296</t>
  </si>
  <si>
    <t>Mai Quang</t>
  </si>
  <si>
    <t>Sang</t>
  </si>
  <si>
    <t>21510002521973</t>
  </si>
  <si>
    <t>1711011371</t>
  </si>
  <si>
    <t>21510002344374</t>
  </si>
  <si>
    <t>1711010233</t>
  </si>
  <si>
    <t>Phạm Hà</t>
  </si>
  <si>
    <t>21510002263716</t>
  </si>
  <si>
    <t>1611111994</t>
  </si>
  <si>
    <t>Mai Hoàng</t>
  </si>
  <si>
    <t>Tư tưởng Hồ Chí Minh-HKP_3</t>
  </si>
  <si>
    <t>21510002028377</t>
  </si>
  <si>
    <t>Viễn thám trong tài nguyên nước-HKP_3</t>
  </si>
  <si>
    <t>1911100982</t>
  </si>
  <si>
    <t>Trịnh Văn Khánh Tân</t>
  </si>
  <si>
    <t>Xác suất thống kê HKP_3</t>
  </si>
  <si>
    <t>21510002800566</t>
  </si>
  <si>
    <t>1711021619</t>
  </si>
  <si>
    <t>Hoàng Việt</t>
  </si>
  <si>
    <t>21510002329405</t>
  </si>
  <si>
    <t>1811011102</t>
  </si>
  <si>
    <t>Triệu Thị Mỹ</t>
  </si>
  <si>
    <t>Duyên</t>
  </si>
  <si>
    <t>ĐH8KE6</t>
  </si>
  <si>
    <t>21510002508569</t>
  </si>
  <si>
    <t>1811011014</t>
  </si>
  <si>
    <t>Lê Phạm Thanh</t>
  </si>
  <si>
    <t>21510002508550</t>
  </si>
  <si>
    <t>1711070196</t>
  </si>
  <si>
    <t>21510002264454</t>
  </si>
  <si>
    <t>1811180186</t>
  </si>
  <si>
    <t>Hân</t>
  </si>
  <si>
    <t>21510002517839</t>
  </si>
  <si>
    <t>1811011031</t>
  </si>
  <si>
    <t>Lưu Thị Thu</t>
  </si>
  <si>
    <t>21510002508596</t>
  </si>
  <si>
    <t>1811011320</t>
  </si>
  <si>
    <t>ĐH8KE1</t>
  </si>
  <si>
    <t>21510002509580</t>
  </si>
  <si>
    <t>1711141609</t>
  </si>
  <si>
    <t>Phạm Khánh</t>
  </si>
  <si>
    <t>Huyền</t>
  </si>
  <si>
    <t>21510002329654</t>
  </si>
  <si>
    <t>1811011709</t>
  </si>
  <si>
    <t>21510002523641</t>
  </si>
  <si>
    <t>1811070651</t>
  </si>
  <si>
    <t>Kiều Đức</t>
  </si>
  <si>
    <t>21510002519774</t>
  </si>
  <si>
    <t>1911060317</t>
  </si>
  <si>
    <t>Lê Đình</t>
  </si>
  <si>
    <t>ĐH9C2</t>
  </si>
  <si>
    <t>21510002793620</t>
  </si>
  <si>
    <t>1711110120</t>
  </si>
  <si>
    <t>Tống Thùy</t>
  </si>
  <si>
    <t>21510002262324</t>
  </si>
  <si>
    <t>1811011419</t>
  </si>
  <si>
    <t>Giang Quỳnh</t>
  </si>
  <si>
    <t>Như</t>
  </si>
  <si>
    <t>21510002509793</t>
  </si>
  <si>
    <t>1711061161</t>
  </si>
  <si>
    <t>Phạm Thị Thu</t>
  </si>
  <si>
    <t>ĐH7C3</t>
  </si>
  <si>
    <t>21510002263141</t>
  </si>
  <si>
    <t>1811011318</t>
  </si>
  <si>
    <t>Nguyễn Thị Phương</t>
  </si>
  <si>
    <t>21510002509836</t>
  </si>
  <si>
    <t>1711110770</t>
  </si>
  <si>
    <t>Đoàn Phương</t>
  </si>
  <si>
    <t>21510002272095</t>
  </si>
  <si>
    <t>1811060165</t>
  </si>
  <si>
    <t>Lê Thị</t>
  </si>
  <si>
    <t>Thu</t>
  </si>
  <si>
    <t>ĐH8C1</t>
  </si>
  <si>
    <t>21510002511044</t>
  </si>
  <si>
    <t>1711061328</t>
  </si>
  <si>
    <t>Bùi Minh</t>
  </si>
  <si>
    <t>ĐH7C4</t>
  </si>
  <si>
    <t>21510002274055</t>
  </si>
  <si>
    <t>1711111317</t>
  </si>
  <si>
    <t>21510002268191</t>
  </si>
  <si>
    <t>1811100891</t>
  </si>
  <si>
    <t>Trần Anh</t>
  </si>
  <si>
    <t>21510002681831</t>
  </si>
  <si>
    <t>1811011386</t>
  </si>
  <si>
    <t>Vũ Thị</t>
  </si>
  <si>
    <t>Tuyền</t>
  </si>
  <si>
    <t>21510002509915</t>
  </si>
  <si>
    <t>Xác suất thống kê-HKP_3</t>
  </si>
  <si>
    <t>1611110003</t>
  </si>
  <si>
    <t>21510002020434</t>
  </si>
  <si>
    <t>1611111619</t>
  </si>
  <si>
    <t>Lộc Văn</t>
  </si>
  <si>
    <t>Nhượng</t>
  </si>
  <si>
    <t>21510002028252</t>
  </si>
  <si>
    <t>21510003785426</t>
  </si>
  <si>
    <t>Đơn giá</t>
  </si>
  <si>
    <t>Thành tiền</t>
  </si>
  <si>
    <t>TÔNG TIEN</t>
  </si>
  <si>
    <t>Ghi chu</t>
  </si>
  <si>
    <t>Thành công</t>
  </si>
  <si>
    <t>Không thành công</t>
  </si>
  <si>
    <t>hn0122</t>
  </si>
  <si>
    <t>hn0123</t>
  </si>
  <si>
    <t>hn0124</t>
  </si>
  <si>
    <t>hn0125</t>
  </si>
  <si>
    <t>hn0126</t>
  </si>
  <si>
    <t>hn0127</t>
  </si>
  <si>
    <t>hn0128</t>
  </si>
  <si>
    <t>hn0129</t>
  </si>
  <si>
    <t>hn0130</t>
  </si>
  <si>
    <t>hn0131</t>
  </si>
  <si>
    <t>hn0134</t>
  </si>
  <si>
    <t>Tư tưởng HCM</t>
  </si>
  <si>
    <t>hn0132</t>
  </si>
  <si>
    <t>hn0135</t>
  </si>
  <si>
    <t>DH00301240</t>
  </si>
  <si>
    <t>Việt</t>
  </si>
  <si>
    <t xml:space="preserve">Đinh Quốc </t>
  </si>
  <si>
    <t>ĐH3QS</t>
  </si>
  <si>
    <t>hn0141</t>
  </si>
  <si>
    <t>hn0142</t>
  </si>
  <si>
    <t>hn0143</t>
  </si>
  <si>
    <t>hn0133</t>
  </si>
  <si>
    <t>hn0144</t>
  </si>
  <si>
    <t>hn0145</t>
  </si>
  <si>
    <t>hn0138</t>
  </si>
  <si>
    <t>hn0139</t>
  </si>
  <si>
    <t>hn0140</t>
  </si>
  <si>
    <t>hn0147</t>
  </si>
  <si>
    <t>hn0148</t>
  </si>
  <si>
    <t>hn0149</t>
  </si>
  <si>
    <t>hn0150</t>
  </si>
  <si>
    <t>hn0151</t>
  </si>
  <si>
    <t>hn0152</t>
  </si>
  <si>
    <t>hn0153</t>
  </si>
  <si>
    <t>hn0154</t>
  </si>
  <si>
    <t>hn0155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</si>
</sst>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43">
    <font>
      <sz val="11"/>
      <color indexed="8"/>
      <name val="Calibri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2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 quotePrefix="1">
      <alignment/>
      <protection/>
    </xf>
    <xf numFmtId="0" fontId="3" fillId="13" borderId="11" xfId="0" applyNumberFormat="1" applyFont="1" applyFill="1" applyBorder="1" applyAlignment="1" applyProtection="1">
      <alignment/>
      <protection/>
    </xf>
    <xf numFmtId="2" fontId="3" fillId="13" borderId="11" xfId="0" applyNumberFormat="1" applyFont="1" applyFill="1" applyBorder="1" applyAlignment="1" applyProtection="1">
      <alignment/>
      <protection/>
    </xf>
    <xf numFmtId="0" fontId="3" fillId="13" borderId="10" xfId="0" applyNumberFormat="1" applyFont="1" applyFill="1" applyBorder="1" applyAlignment="1" applyProtection="1">
      <alignment/>
      <protection/>
    </xf>
    <xf numFmtId="0" fontId="1" fillId="13" borderId="0" xfId="0" applyNumberFormat="1" applyFont="1" applyFill="1" applyBorder="1" applyAlignment="1" applyProtection="1">
      <alignment/>
      <protection/>
    </xf>
    <xf numFmtId="0" fontId="0" fillId="13" borderId="0" xfId="0" applyFill="1" applyAlignment="1">
      <alignment/>
    </xf>
    <xf numFmtId="0" fontId="3" fillId="19" borderId="11" xfId="0" applyNumberFormat="1" applyFont="1" applyFill="1" applyBorder="1" applyAlignment="1" applyProtection="1">
      <alignment/>
      <protection/>
    </xf>
    <xf numFmtId="2" fontId="3" fillId="19" borderId="11" xfId="0" applyNumberFormat="1" applyFont="1" applyFill="1" applyBorder="1" applyAlignment="1" applyProtection="1">
      <alignment/>
      <protection/>
    </xf>
    <xf numFmtId="0" fontId="3" fillId="19" borderId="10" xfId="0" applyNumberFormat="1" applyFont="1" applyFill="1" applyBorder="1" applyAlignment="1" applyProtection="1">
      <alignment/>
      <protection/>
    </xf>
    <xf numFmtId="0" fontId="0" fillId="19" borderId="0" xfId="0" applyFill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13" borderId="11" xfId="0" applyNumberFormat="1" applyFont="1" applyFill="1" applyBorder="1" applyAlignment="1" applyProtection="1">
      <alignment/>
      <protection/>
    </xf>
    <xf numFmtId="3" fontId="3" fillId="19" borderId="11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13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42" fillId="34" borderId="11" xfId="0" applyNumberFormat="1" applyFont="1" applyFill="1" applyBorder="1" applyAlignment="1" applyProtection="1">
      <alignment/>
      <protection/>
    </xf>
    <xf numFmtId="2" fontId="42" fillId="34" borderId="11" xfId="0" applyNumberFormat="1" applyFont="1" applyFill="1" applyBorder="1" applyAlignment="1" applyProtection="1">
      <alignment/>
      <protection/>
    </xf>
    <xf numFmtId="3" fontId="42" fillId="34" borderId="11" xfId="0" applyNumberFormat="1" applyFont="1" applyFill="1" applyBorder="1" applyAlignment="1" applyProtection="1">
      <alignment/>
      <protection/>
    </xf>
    <xf numFmtId="0" fontId="42" fillId="34" borderId="10" xfId="0" applyNumberFormat="1" applyFont="1" applyFill="1" applyBorder="1" applyAlignment="1" applyProtection="1">
      <alignment/>
      <protection/>
    </xf>
    <xf numFmtId="0" fontId="42" fillId="34" borderId="0" xfId="0" applyNumberFormat="1" applyFont="1" applyFill="1" applyBorder="1" applyAlignment="1" applyProtection="1">
      <alignment/>
      <protection/>
    </xf>
    <xf numFmtId="0" fontId="41" fillId="34" borderId="0" xfId="0" applyFont="1" applyFill="1" applyAlignment="1">
      <alignment/>
    </xf>
    <xf numFmtId="3" fontId="3" fillId="19" borderId="10" xfId="0" applyNumberFormat="1" applyFont="1" applyFill="1" applyBorder="1" applyAlignment="1" applyProtection="1">
      <alignment/>
      <protection/>
    </xf>
    <xf numFmtId="0" fontId="3" fillId="35" borderId="11" xfId="0" applyNumberFormat="1" applyFont="1" applyFill="1" applyBorder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85" zoomScaleNormal="85" zoomScalePageLayoutView="0" workbookViewId="0" topLeftCell="A49">
      <selection activeCell="A16" sqref="A16:IV16"/>
    </sheetView>
  </sheetViews>
  <sheetFormatPr defaultColWidth="9.140625" defaultRowHeight="12.75" customHeight="1"/>
  <cols>
    <col min="1" max="1" width="4.421875" style="1" customWidth="1"/>
    <col min="2" max="2" width="19.28125" style="1" customWidth="1"/>
    <col min="3" max="5" width="21.8515625" style="1" customWidth="1"/>
    <col min="6" max="6" width="32.8515625" style="1" customWidth="1"/>
    <col min="7" max="7" width="9.28125" style="1" customWidth="1"/>
    <col min="8" max="8" width="15.7109375" style="24" customWidth="1"/>
    <col min="9" max="9" width="17.00390625" style="24" customWidth="1"/>
    <col min="10" max="10" width="34.00390625" style="1" customWidth="1"/>
    <col min="11" max="11" width="15.57421875" style="1" hidden="1" customWidth="1"/>
    <col min="12" max="12" width="11.140625" style="1" hidden="1" customWidth="1"/>
    <col min="13" max="13" width="31.140625" style="1" hidden="1" customWidth="1"/>
    <col min="14" max="14" width="24.421875" style="1" customWidth="1"/>
  </cols>
  <sheetData>
    <row r="1" spans="1:14" ht="42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0" t="s">
        <v>743</v>
      </c>
      <c r="I1" s="20" t="s">
        <v>744</v>
      </c>
      <c r="K1" s="1" t="s">
        <v>745</v>
      </c>
      <c r="N1" s="1" t="s">
        <v>746</v>
      </c>
    </row>
    <row r="2" spans="1:14" ht="14.25">
      <c r="A2" s="4">
        <v>1</v>
      </c>
      <c r="B2" s="4" t="s">
        <v>27</v>
      </c>
      <c r="C2" s="4" t="s">
        <v>28</v>
      </c>
      <c r="D2" s="4" t="s">
        <v>29</v>
      </c>
      <c r="E2" s="5" t="s">
        <v>30</v>
      </c>
      <c r="F2" s="4" t="s">
        <v>31</v>
      </c>
      <c r="G2" s="4">
        <v>2</v>
      </c>
      <c r="H2" s="21">
        <v>442100</v>
      </c>
      <c r="I2" s="21">
        <f aca="true" t="shared" si="0" ref="I2:I15">G2*H2</f>
        <v>884200</v>
      </c>
      <c r="J2" s="6" t="s">
        <v>32</v>
      </c>
      <c r="K2" s="1">
        <f aca="true" t="shared" si="1" ref="K2:K15">_xlfn.SUMIFS(I$1:I$65536,J$1:J$65536,J2)</f>
        <v>884200</v>
      </c>
      <c r="L2" s="1" t="e">
        <f>VLOOKUP(VALUE(J2),#REF!,13,0)</f>
        <v>#REF!</v>
      </c>
      <c r="M2" s="1" t="e">
        <f aca="true" t="shared" si="2" ref="M2:M15">L2=K2</f>
        <v>#REF!</v>
      </c>
      <c r="N2" s="1" t="s">
        <v>748</v>
      </c>
    </row>
    <row r="3" spans="1:14" s="15" customFormat="1" ht="14.25">
      <c r="A3" s="11">
        <v>2</v>
      </c>
      <c r="B3" s="11" t="s">
        <v>33</v>
      </c>
      <c r="C3" s="11" t="s">
        <v>34</v>
      </c>
      <c r="D3" s="11" t="s">
        <v>35</v>
      </c>
      <c r="E3" s="12" t="s">
        <v>36</v>
      </c>
      <c r="F3" s="11" t="s">
        <v>37</v>
      </c>
      <c r="G3" s="11">
        <v>2</v>
      </c>
      <c r="H3" s="22">
        <f>540000*1.5</f>
        <v>810000</v>
      </c>
      <c r="I3" s="22">
        <f t="shared" si="0"/>
        <v>1620000</v>
      </c>
      <c r="J3" s="13" t="s">
        <v>38</v>
      </c>
      <c r="K3" s="1">
        <f t="shared" si="1"/>
        <v>3780000</v>
      </c>
      <c r="L3" s="1" t="e">
        <f>VLOOKUP(VALUE(J3),#REF!,13,0)</f>
        <v>#REF!</v>
      </c>
      <c r="M3" s="1" t="e">
        <f t="shared" si="2"/>
        <v>#REF!</v>
      </c>
      <c r="N3" s="1" t="s">
        <v>748</v>
      </c>
    </row>
    <row r="4" spans="1:14" s="15" customFormat="1" ht="14.25">
      <c r="A4" s="4">
        <v>3</v>
      </c>
      <c r="B4" s="11" t="s">
        <v>48</v>
      </c>
      <c r="C4" s="11" t="s">
        <v>49</v>
      </c>
      <c r="D4" s="11" t="s">
        <v>50</v>
      </c>
      <c r="E4" s="12" t="s">
        <v>51</v>
      </c>
      <c r="F4" s="11" t="s">
        <v>52</v>
      </c>
      <c r="G4" s="11">
        <v>2</v>
      </c>
      <c r="H4" s="22">
        <f>540000*3</f>
        <v>1620000</v>
      </c>
      <c r="I4" s="22">
        <f t="shared" si="0"/>
        <v>3240000</v>
      </c>
      <c r="J4" s="13" t="s">
        <v>53</v>
      </c>
      <c r="K4" s="1">
        <f t="shared" si="1"/>
        <v>6480000</v>
      </c>
      <c r="L4" s="1" t="e">
        <f>VLOOKUP(VALUE(J4),#REF!,13,0)</f>
        <v>#REF!</v>
      </c>
      <c r="M4" s="1" t="e">
        <f t="shared" si="2"/>
        <v>#REF!</v>
      </c>
      <c r="N4" s="1" t="s">
        <v>748</v>
      </c>
    </row>
    <row r="5" spans="1:14" ht="14.25">
      <c r="A5" s="11">
        <v>4</v>
      </c>
      <c r="B5" s="4" t="s">
        <v>79</v>
      </c>
      <c r="C5" s="4" t="s">
        <v>80</v>
      </c>
      <c r="D5" s="4" t="s">
        <v>81</v>
      </c>
      <c r="E5" s="5" t="s">
        <v>82</v>
      </c>
      <c r="F5" s="4" t="s">
        <v>77</v>
      </c>
      <c r="G5" s="4">
        <v>3</v>
      </c>
      <c r="H5" s="21">
        <v>442100</v>
      </c>
      <c r="I5" s="22">
        <f t="shared" si="0"/>
        <v>1326300</v>
      </c>
      <c r="J5" s="6" t="s">
        <v>83</v>
      </c>
      <c r="K5" s="1">
        <f t="shared" si="1"/>
        <v>1326300</v>
      </c>
      <c r="L5" s="1" t="e">
        <f>VLOOKUP(VALUE(J5),#REF!,13,0)</f>
        <v>#REF!</v>
      </c>
      <c r="M5" s="1" t="e">
        <f t="shared" si="2"/>
        <v>#REF!</v>
      </c>
      <c r="N5" s="1" t="s">
        <v>748</v>
      </c>
    </row>
    <row r="6" spans="1:14" ht="14.25">
      <c r="A6" s="4">
        <v>5</v>
      </c>
      <c r="B6" s="4" t="s">
        <v>84</v>
      </c>
      <c r="C6" s="4" t="s">
        <v>85</v>
      </c>
      <c r="D6" s="4" t="s">
        <v>62</v>
      </c>
      <c r="E6" s="5" t="s">
        <v>86</v>
      </c>
      <c r="F6" s="4" t="s">
        <v>77</v>
      </c>
      <c r="G6" s="4">
        <v>3</v>
      </c>
      <c r="H6" s="21">
        <v>442100</v>
      </c>
      <c r="I6" s="22">
        <f t="shared" si="0"/>
        <v>1326300</v>
      </c>
      <c r="J6" s="6" t="s">
        <v>87</v>
      </c>
      <c r="K6" s="1">
        <f t="shared" si="1"/>
        <v>1326300</v>
      </c>
      <c r="L6" s="1" t="e">
        <f>VLOOKUP(VALUE(J6),#REF!,13,0)</f>
        <v>#REF!</v>
      </c>
      <c r="M6" s="1" t="e">
        <f t="shared" si="2"/>
        <v>#REF!</v>
      </c>
      <c r="N6" s="1" t="s">
        <v>748</v>
      </c>
    </row>
    <row r="7" spans="1:14" ht="14.25">
      <c r="A7" s="11">
        <v>6</v>
      </c>
      <c r="B7" s="4" t="s">
        <v>98</v>
      </c>
      <c r="C7" s="4" t="s">
        <v>89</v>
      </c>
      <c r="D7" s="4" t="s">
        <v>99</v>
      </c>
      <c r="E7" s="5" t="s">
        <v>100</v>
      </c>
      <c r="F7" s="4" t="s">
        <v>92</v>
      </c>
      <c r="G7" s="4">
        <v>2</v>
      </c>
      <c r="H7" s="21">
        <v>527900</v>
      </c>
      <c r="I7" s="22">
        <f t="shared" si="0"/>
        <v>1055800</v>
      </c>
      <c r="J7" s="6" t="s">
        <v>101</v>
      </c>
      <c r="K7" s="1">
        <f t="shared" si="1"/>
        <v>1055800</v>
      </c>
      <c r="L7" s="1" t="e">
        <f>VLOOKUP(VALUE(J7),#REF!,13,0)</f>
        <v>#REF!</v>
      </c>
      <c r="M7" s="1" t="e">
        <f t="shared" si="2"/>
        <v>#REF!</v>
      </c>
      <c r="N7" s="1" t="s">
        <v>748</v>
      </c>
    </row>
    <row r="8" spans="1:14" ht="14.25">
      <c r="A8" s="4">
        <v>7</v>
      </c>
      <c r="B8" s="4" t="s">
        <v>102</v>
      </c>
      <c r="C8" s="4" t="s">
        <v>103</v>
      </c>
      <c r="D8" s="4" t="s">
        <v>25</v>
      </c>
      <c r="E8" s="5" t="s">
        <v>104</v>
      </c>
      <c r="F8" s="4" t="s">
        <v>92</v>
      </c>
      <c r="G8" s="4">
        <v>2</v>
      </c>
      <c r="H8" s="21">
        <f>540000</f>
        <v>540000</v>
      </c>
      <c r="I8" s="21">
        <f t="shared" si="0"/>
        <v>1080000</v>
      </c>
      <c r="J8" s="6" t="s">
        <v>105</v>
      </c>
      <c r="K8" s="1">
        <f t="shared" si="1"/>
        <v>4320000</v>
      </c>
      <c r="L8" s="1" t="e">
        <f>VLOOKUP(VALUE(J8),#REF!,13,0)</f>
        <v>#REF!</v>
      </c>
      <c r="M8" s="1" t="e">
        <f t="shared" si="2"/>
        <v>#REF!</v>
      </c>
      <c r="N8" s="1" t="s">
        <v>748</v>
      </c>
    </row>
    <row r="9" spans="1:14" ht="14.25">
      <c r="A9" s="11">
        <v>8</v>
      </c>
      <c r="B9" s="4" t="s">
        <v>112</v>
      </c>
      <c r="C9" s="4" t="s">
        <v>113</v>
      </c>
      <c r="D9" s="4" t="s">
        <v>114</v>
      </c>
      <c r="E9" s="5" t="s">
        <v>109</v>
      </c>
      <c r="F9" s="4" t="s">
        <v>110</v>
      </c>
      <c r="G9" s="4">
        <v>3</v>
      </c>
      <c r="H9" s="21">
        <f>540000</f>
        <v>540000</v>
      </c>
      <c r="I9" s="22">
        <f t="shared" si="0"/>
        <v>1620000</v>
      </c>
      <c r="J9" s="6" t="s">
        <v>115</v>
      </c>
      <c r="K9" s="1">
        <f t="shared" si="1"/>
        <v>3780000</v>
      </c>
      <c r="L9" s="1" t="e">
        <f>VLOOKUP(VALUE(J9),#REF!,13,0)</f>
        <v>#REF!</v>
      </c>
      <c r="M9" s="1" t="e">
        <f t="shared" si="2"/>
        <v>#REF!</v>
      </c>
      <c r="N9" s="1" t="s">
        <v>748</v>
      </c>
    </row>
    <row r="10" spans="1:14" ht="14.25">
      <c r="A10" s="4">
        <v>9</v>
      </c>
      <c r="B10" s="4" t="s">
        <v>116</v>
      </c>
      <c r="C10" s="4" t="s">
        <v>117</v>
      </c>
      <c r="D10" s="4" t="s">
        <v>118</v>
      </c>
      <c r="E10" s="5" t="s">
        <v>109</v>
      </c>
      <c r="F10" s="4" t="s">
        <v>110</v>
      </c>
      <c r="G10" s="4">
        <v>3</v>
      </c>
      <c r="H10" s="21">
        <f>540000</f>
        <v>540000</v>
      </c>
      <c r="I10" s="22">
        <f t="shared" si="0"/>
        <v>1620000</v>
      </c>
      <c r="J10" s="6" t="s">
        <v>119</v>
      </c>
      <c r="K10" s="1">
        <f t="shared" si="1"/>
        <v>3240000</v>
      </c>
      <c r="L10" s="1" t="e">
        <f>VLOOKUP(VALUE(J10),#REF!,13,0)</f>
        <v>#REF!</v>
      </c>
      <c r="M10" s="1" t="e">
        <f t="shared" si="2"/>
        <v>#REF!</v>
      </c>
      <c r="N10" s="1" t="s">
        <v>748</v>
      </c>
    </row>
    <row r="11" spans="1:14" s="15" customFormat="1" ht="14.25">
      <c r="A11" s="11">
        <v>10</v>
      </c>
      <c r="B11" s="11" t="s">
        <v>124</v>
      </c>
      <c r="C11" s="11" t="s">
        <v>125</v>
      </c>
      <c r="D11" s="11" t="s">
        <v>50</v>
      </c>
      <c r="E11" s="12" t="s">
        <v>126</v>
      </c>
      <c r="F11" s="11" t="s">
        <v>127</v>
      </c>
      <c r="G11" s="11">
        <v>2</v>
      </c>
      <c r="H11" s="22">
        <f>540000*1.5</f>
        <v>810000</v>
      </c>
      <c r="I11" s="22">
        <f t="shared" si="0"/>
        <v>1620000</v>
      </c>
      <c r="J11" s="13" t="s">
        <v>128</v>
      </c>
      <c r="K11" s="1">
        <f t="shared" si="1"/>
        <v>1620000</v>
      </c>
      <c r="L11" s="1" t="e">
        <f>VLOOKUP(VALUE(J11),#REF!,13,0)</f>
        <v>#REF!</v>
      </c>
      <c r="M11" s="1" t="e">
        <f t="shared" si="2"/>
        <v>#REF!</v>
      </c>
      <c r="N11" s="1" t="s">
        <v>748</v>
      </c>
    </row>
    <row r="12" spans="1:14" s="15" customFormat="1" ht="14.25">
      <c r="A12" s="4">
        <v>11</v>
      </c>
      <c r="B12" s="11" t="s">
        <v>132</v>
      </c>
      <c r="C12" s="11" t="s">
        <v>80</v>
      </c>
      <c r="D12" s="11" t="s">
        <v>133</v>
      </c>
      <c r="E12" s="12" t="s">
        <v>126</v>
      </c>
      <c r="F12" s="11" t="s">
        <v>134</v>
      </c>
      <c r="G12" s="11">
        <v>3</v>
      </c>
      <c r="H12" s="22">
        <f>540000*1.5</f>
        <v>810000</v>
      </c>
      <c r="I12" s="22">
        <f t="shared" si="0"/>
        <v>2430000</v>
      </c>
      <c r="J12" s="13" t="s">
        <v>135</v>
      </c>
      <c r="K12" s="1">
        <f t="shared" si="1"/>
        <v>2430000</v>
      </c>
      <c r="L12" s="1" t="e">
        <f>VLOOKUP(VALUE(J12),#REF!,13,0)</f>
        <v>#REF!</v>
      </c>
      <c r="M12" s="1" t="e">
        <f t="shared" si="2"/>
        <v>#REF!</v>
      </c>
      <c r="N12" s="1" t="s">
        <v>748</v>
      </c>
    </row>
    <row r="13" spans="1:14" s="15" customFormat="1" ht="14.25">
      <c r="A13" s="11">
        <v>12</v>
      </c>
      <c r="B13" s="11" t="s">
        <v>140</v>
      </c>
      <c r="C13" s="11" t="s">
        <v>141</v>
      </c>
      <c r="D13" s="11" t="s">
        <v>108</v>
      </c>
      <c r="E13" s="12" t="s">
        <v>126</v>
      </c>
      <c r="F13" s="11" t="s">
        <v>142</v>
      </c>
      <c r="G13" s="11">
        <v>3</v>
      </c>
      <c r="H13" s="22">
        <f>540000*3</f>
        <v>1620000</v>
      </c>
      <c r="I13" s="22">
        <f t="shared" si="0"/>
        <v>4860000</v>
      </c>
      <c r="J13" s="13" t="s">
        <v>143</v>
      </c>
      <c r="K13" s="1">
        <f t="shared" si="1"/>
        <v>4860000</v>
      </c>
      <c r="L13" s="1" t="e">
        <f>VLOOKUP(VALUE(J13),#REF!,13,0)</f>
        <v>#REF!</v>
      </c>
      <c r="M13" s="1" t="e">
        <f t="shared" si="2"/>
        <v>#REF!</v>
      </c>
      <c r="N13" s="1" t="s">
        <v>748</v>
      </c>
    </row>
    <row r="14" spans="1:14" s="15" customFormat="1" ht="14.25" customHeight="1">
      <c r="A14" s="4">
        <v>13</v>
      </c>
      <c r="B14" s="11" t="s">
        <v>148</v>
      </c>
      <c r="C14" s="11" t="s">
        <v>149</v>
      </c>
      <c r="D14" s="11" t="s">
        <v>150</v>
      </c>
      <c r="E14" s="12" t="s">
        <v>63</v>
      </c>
      <c r="F14" s="11" t="s">
        <v>151</v>
      </c>
      <c r="G14" s="11">
        <v>2</v>
      </c>
      <c r="H14" s="22">
        <f>540000*3</f>
        <v>1620000</v>
      </c>
      <c r="I14" s="22">
        <f t="shared" si="0"/>
        <v>3240000</v>
      </c>
      <c r="J14" s="13" t="s">
        <v>152</v>
      </c>
      <c r="K14" s="1">
        <f t="shared" si="1"/>
        <v>3240000</v>
      </c>
      <c r="L14" s="1" t="e">
        <f>VLOOKUP(VALUE(J14),#REF!,13,0)</f>
        <v>#REF!</v>
      </c>
      <c r="M14" s="1" t="e">
        <f t="shared" si="2"/>
        <v>#REF!</v>
      </c>
      <c r="N14" s="1" t="s">
        <v>748</v>
      </c>
    </row>
    <row r="15" spans="1:14" s="31" customFormat="1" ht="14.25">
      <c r="A15" s="11">
        <v>14</v>
      </c>
      <c r="B15" s="27" t="s">
        <v>153</v>
      </c>
      <c r="C15" s="27" t="s">
        <v>154</v>
      </c>
      <c r="D15" s="27" t="s">
        <v>155</v>
      </c>
      <c r="E15" s="28" t="s">
        <v>156</v>
      </c>
      <c r="F15" s="27" t="s">
        <v>157</v>
      </c>
      <c r="G15" s="27">
        <v>2</v>
      </c>
      <c r="H15" s="29">
        <f>527900*3</f>
        <v>1583700</v>
      </c>
      <c r="I15" s="29">
        <f t="shared" si="0"/>
        <v>3167400</v>
      </c>
      <c r="J15" s="30" t="s">
        <v>158</v>
      </c>
      <c r="K15" s="1">
        <f t="shared" si="1"/>
        <v>3167400</v>
      </c>
      <c r="L15" s="1" t="e">
        <f>VLOOKUP(VALUE(J15),#REF!,13,0)</f>
        <v>#REF!</v>
      </c>
      <c r="M15" s="1" t="e">
        <f t="shared" si="2"/>
        <v>#REF!</v>
      </c>
      <c r="N15" s="1" t="s">
        <v>748</v>
      </c>
    </row>
    <row r="17" spans="1:14" ht="14.25">
      <c r="A17" s="11">
        <v>16</v>
      </c>
      <c r="B17" s="4" t="s">
        <v>164</v>
      </c>
      <c r="C17" s="4" t="s">
        <v>165</v>
      </c>
      <c r="D17" s="4" t="s">
        <v>166</v>
      </c>
      <c r="E17" s="5" t="s">
        <v>167</v>
      </c>
      <c r="F17" s="4" t="s">
        <v>168</v>
      </c>
      <c r="G17" s="4">
        <v>3</v>
      </c>
      <c r="H17" s="21">
        <f>452300</f>
        <v>452300</v>
      </c>
      <c r="I17" s="22">
        <f aca="true" t="shared" si="3" ref="I17:I48">G17*H17</f>
        <v>1356900</v>
      </c>
      <c r="J17" s="6" t="s">
        <v>169</v>
      </c>
      <c r="K17" s="1">
        <f aca="true" t="shared" si="4" ref="K17:K48">_xlfn.SUMIFS(I$1:I$65536,J$1:J$65536,J17)</f>
        <v>1356900</v>
      </c>
      <c r="L17" s="1" t="e">
        <f>VLOOKUP(VALUE(J17),#REF!,13,0)</f>
        <v>#REF!</v>
      </c>
      <c r="M17" s="1" t="e">
        <f aca="true" t="shared" si="5" ref="M17:M48">L17=K17</f>
        <v>#REF!</v>
      </c>
      <c r="N17" s="1" t="s">
        <v>748</v>
      </c>
    </row>
    <row r="18" spans="1:14" ht="14.25">
      <c r="A18" s="4">
        <v>17</v>
      </c>
      <c r="B18" s="4" t="s">
        <v>175</v>
      </c>
      <c r="C18" s="4" t="s">
        <v>176</v>
      </c>
      <c r="D18" s="4" t="s">
        <v>177</v>
      </c>
      <c r="E18" s="5" t="s">
        <v>178</v>
      </c>
      <c r="F18" s="4" t="s">
        <v>168</v>
      </c>
      <c r="G18" s="4">
        <v>3</v>
      </c>
      <c r="H18" s="21">
        <f>452300</f>
        <v>452300</v>
      </c>
      <c r="I18" s="22">
        <f t="shared" si="3"/>
        <v>1356900</v>
      </c>
      <c r="J18" s="6" t="s">
        <v>179</v>
      </c>
      <c r="K18" s="1">
        <f t="shared" si="4"/>
        <v>1356900</v>
      </c>
      <c r="L18" s="1" t="e">
        <f>VLOOKUP(VALUE(J18),#REF!,13,0)</f>
        <v>#REF!</v>
      </c>
      <c r="M18" s="1" t="e">
        <f t="shared" si="5"/>
        <v>#REF!</v>
      </c>
      <c r="N18" s="1" t="s">
        <v>748</v>
      </c>
    </row>
    <row r="19" spans="1:14" s="15" customFormat="1" ht="14.25">
      <c r="A19" s="11">
        <v>18</v>
      </c>
      <c r="B19" s="11" t="s">
        <v>190</v>
      </c>
      <c r="C19" s="11" t="s">
        <v>191</v>
      </c>
      <c r="D19" s="11" t="s">
        <v>62</v>
      </c>
      <c r="E19" s="12" t="s">
        <v>192</v>
      </c>
      <c r="F19" s="11" t="s">
        <v>193</v>
      </c>
      <c r="G19" s="11">
        <v>2</v>
      </c>
      <c r="H19" s="22">
        <f>527900*3</f>
        <v>1583700</v>
      </c>
      <c r="I19" s="22">
        <f t="shared" si="3"/>
        <v>3167400</v>
      </c>
      <c r="J19" s="13" t="s">
        <v>194</v>
      </c>
      <c r="K19" s="1">
        <f t="shared" si="4"/>
        <v>3167400</v>
      </c>
      <c r="L19" s="1" t="e">
        <f>VLOOKUP(VALUE(J19),#REF!,13,0)</f>
        <v>#REF!</v>
      </c>
      <c r="M19" s="1" t="e">
        <f t="shared" si="5"/>
        <v>#REF!</v>
      </c>
      <c r="N19" s="1" t="s">
        <v>748</v>
      </c>
    </row>
    <row r="20" spans="1:14" ht="14.25">
      <c r="A20" s="4">
        <v>19</v>
      </c>
      <c r="B20" s="4" t="s">
        <v>195</v>
      </c>
      <c r="C20" s="4" t="s">
        <v>196</v>
      </c>
      <c r="D20" s="4" t="s">
        <v>15</v>
      </c>
      <c r="E20" s="5" t="s">
        <v>109</v>
      </c>
      <c r="F20" s="4" t="s">
        <v>197</v>
      </c>
      <c r="G20" s="4">
        <v>2</v>
      </c>
      <c r="H20" s="21">
        <v>540000</v>
      </c>
      <c r="I20" s="22">
        <f t="shared" si="3"/>
        <v>1080000</v>
      </c>
      <c r="J20" s="6" t="s">
        <v>198</v>
      </c>
      <c r="K20" s="1">
        <f t="shared" si="4"/>
        <v>8910000</v>
      </c>
      <c r="L20" s="1" t="e">
        <f>VLOOKUP(VALUE(J20),#REF!,13,0)</f>
        <v>#REF!</v>
      </c>
      <c r="M20" s="1" t="e">
        <f t="shared" si="5"/>
        <v>#REF!</v>
      </c>
      <c r="N20" s="1" t="s">
        <v>748</v>
      </c>
    </row>
    <row r="21" spans="1:14" ht="14.25">
      <c r="A21" s="11">
        <v>20</v>
      </c>
      <c r="B21" s="4" t="s">
        <v>112</v>
      </c>
      <c r="C21" s="4" t="s">
        <v>113</v>
      </c>
      <c r="D21" s="4" t="s">
        <v>114</v>
      </c>
      <c r="E21" s="5" t="s">
        <v>109</v>
      </c>
      <c r="F21" s="4" t="s">
        <v>197</v>
      </c>
      <c r="G21" s="4">
        <v>2</v>
      </c>
      <c r="H21" s="21">
        <v>540000</v>
      </c>
      <c r="I21" s="22">
        <f t="shared" si="3"/>
        <v>1080000</v>
      </c>
      <c r="J21" s="6" t="s">
        <v>115</v>
      </c>
      <c r="K21" s="1">
        <f t="shared" si="4"/>
        <v>3780000</v>
      </c>
      <c r="L21" s="1" t="e">
        <f>VLOOKUP(VALUE(J21),#REF!,13,0)</f>
        <v>#REF!</v>
      </c>
      <c r="M21" s="1" t="e">
        <f t="shared" si="5"/>
        <v>#REF!</v>
      </c>
      <c r="N21" s="1" t="s">
        <v>748</v>
      </c>
    </row>
    <row r="22" spans="1:14" ht="14.25">
      <c r="A22" s="4">
        <v>21</v>
      </c>
      <c r="B22" s="4" t="s">
        <v>209</v>
      </c>
      <c r="C22" s="4" t="s">
        <v>210</v>
      </c>
      <c r="D22" s="4" t="s">
        <v>108</v>
      </c>
      <c r="E22" s="5" t="s">
        <v>211</v>
      </c>
      <c r="F22" s="4" t="s">
        <v>207</v>
      </c>
      <c r="G22" s="4">
        <v>3</v>
      </c>
      <c r="H22" s="21">
        <f>540000</f>
        <v>540000</v>
      </c>
      <c r="I22" s="21">
        <f t="shared" si="3"/>
        <v>1620000</v>
      </c>
      <c r="J22" s="6" t="s">
        <v>212</v>
      </c>
      <c r="K22" s="1">
        <f t="shared" si="4"/>
        <v>1620000</v>
      </c>
      <c r="L22" s="1" t="e">
        <f>VLOOKUP(VALUE(J22),#REF!,13,0)</f>
        <v>#REF!</v>
      </c>
      <c r="M22" s="1" t="e">
        <f t="shared" si="5"/>
        <v>#REF!</v>
      </c>
      <c r="N22" s="1" t="s">
        <v>748</v>
      </c>
    </row>
    <row r="23" spans="1:14" ht="14.25">
      <c r="A23" s="11">
        <v>22</v>
      </c>
      <c r="B23" s="4" t="s">
        <v>213</v>
      </c>
      <c r="C23" s="4" t="s">
        <v>214</v>
      </c>
      <c r="D23" s="4" t="s">
        <v>108</v>
      </c>
      <c r="E23" s="5" t="s">
        <v>104</v>
      </c>
      <c r="F23" s="4" t="s">
        <v>207</v>
      </c>
      <c r="G23" s="4">
        <v>3</v>
      </c>
      <c r="H23" s="21">
        <f>540000</f>
        <v>540000</v>
      </c>
      <c r="I23" s="21">
        <f t="shared" si="3"/>
        <v>1620000</v>
      </c>
      <c r="J23" s="6" t="s">
        <v>215</v>
      </c>
      <c r="K23" s="1">
        <f t="shared" si="4"/>
        <v>3240000</v>
      </c>
      <c r="L23" s="1" t="e">
        <f>VLOOKUP(VALUE(J23),#REF!,13,0)</f>
        <v>#REF!</v>
      </c>
      <c r="M23" s="1" t="e">
        <f t="shared" si="5"/>
        <v>#REF!</v>
      </c>
      <c r="N23" s="1" t="s">
        <v>748</v>
      </c>
    </row>
    <row r="24" spans="1:14" ht="14.25">
      <c r="A24" s="4">
        <v>23</v>
      </c>
      <c r="B24" s="4" t="s">
        <v>216</v>
      </c>
      <c r="C24" s="4" t="s">
        <v>217</v>
      </c>
      <c r="D24" s="4" t="s">
        <v>108</v>
      </c>
      <c r="E24" s="5" t="s">
        <v>36</v>
      </c>
      <c r="F24" s="4" t="s">
        <v>207</v>
      </c>
      <c r="G24" s="4">
        <v>3</v>
      </c>
      <c r="H24" s="21">
        <f>540000</f>
        <v>540000</v>
      </c>
      <c r="I24" s="21">
        <f t="shared" si="3"/>
        <v>1620000</v>
      </c>
      <c r="J24" s="6" t="s">
        <v>218</v>
      </c>
      <c r="K24" s="1">
        <f t="shared" si="4"/>
        <v>1620000</v>
      </c>
      <c r="L24" s="1" t="e">
        <f>VLOOKUP(VALUE(J24),#REF!,13,0)</f>
        <v>#REF!</v>
      </c>
      <c r="M24" s="1" t="e">
        <f t="shared" si="5"/>
        <v>#REF!</v>
      </c>
      <c r="N24" s="1" t="s">
        <v>748</v>
      </c>
    </row>
    <row r="25" spans="1:14" ht="14.25">
      <c r="A25" s="11">
        <v>24</v>
      </c>
      <c r="B25" s="4" t="s">
        <v>222</v>
      </c>
      <c r="C25" s="4" t="s">
        <v>146</v>
      </c>
      <c r="D25" s="4" t="s">
        <v>223</v>
      </c>
      <c r="E25" s="5" t="s">
        <v>224</v>
      </c>
      <c r="F25" s="4" t="s">
        <v>207</v>
      </c>
      <c r="G25" s="4">
        <v>3</v>
      </c>
      <c r="H25" s="21">
        <f>540000</f>
        <v>540000</v>
      </c>
      <c r="I25" s="21">
        <f t="shared" si="3"/>
        <v>1620000</v>
      </c>
      <c r="J25" s="6" t="s">
        <v>225</v>
      </c>
      <c r="K25" s="1">
        <f t="shared" si="4"/>
        <v>1620000</v>
      </c>
      <c r="L25" s="1" t="e">
        <f>VLOOKUP(VALUE(J25),#REF!,13,0)</f>
        <v>#REF!</v>
      </c>
      <c r="M25" s="1" t="e">
        <f t="shared" si="5"/>
        <v>#REF!</v>
      </c>
      <c r="N25" s="1" t="s">
        <v>748</v>
      </c>
    </row>
    <row r="26" spans="1:14" ht="14.25">
      <c r="A26" s="4">
        <v>25</v>
      </c>
      <c r="B26" s="4" t="s">
        <v>226</v>
      </c>
      <c r="C26" s="4" t="s">
        <v>227</v>
      </c>
      <c r="D26" s="4" t="s">
        <v>228</v>
      </c>
      <c r="E26" s="5" t="s">
        <v>229</v>
      </c>
      <c r="F26" s="4" t="s">
        <v>207</v>
      </c>
      <c r="G26" s="4">
        <v>3</v>
      </c>
      <c r="H26" s="21">
        <f>452300</f>
        <v>452300</v>
      </c>
      <c r="I26" s="21">
        <f t="shared" si="3"/>
        <v>1356900</v>
      </c>
      <c r="J26" s="6" t="s">
        <v>230</v>
      </c>
      <c r="K26" s="1">
        <f t="shared" si="4"/>
        <v>1356900</v>
      </c>
      <c r="L26" s="1" t="e">
        <f>VLOOKUP(VALUE(J26),#REF!,13,0)</f>
        <v>#REF!</v>
      </c>
      <c r="M26" s="1" t="e">
        <f t="shared" si="5"/>
        <v>#REF!</v>
      </c>
      <c r="N26" s="1" t="s">
        <v>748</v>
      </c>
    </row>
    <row r="27" spans="1:14" ht="14.25">
      <c r="A27" s="11">
        <v>26</v>
      </c>
      <c r="B27" s="4" t="s">
        <v>231</v>
      </c>
      <c r="C27" s="4" t="s">
        <v>117</v>
      </c>
      <c r="D27" s="4" t="s">
        <v>50</v>
      </c>
      <c r="E27" s="5" t="s">
        <v>211</v>
      </c>
      <c r="F27" s="4" t="s">
        <v>207</v>
      </c>
      <c r="G27" s="4">
        <v>3</v>
      </c>
      <c r="H27" s="21">
        <f>540000</f>
        <v>540000</v>
      </c>
      <c r="I27" s="21">
        <f t="shared" si="3"/>
        <v>1620000</v>
      </c>
      <c r="J27" s="6" t="s">
        <v>232</v>
      </c>
      <c r="K27" s="1">
        <f t="shared" si="4"/>
        <v>1620000</v>
      </c>
      <c r="L27" s="1" t="e">
        <f>VLOOKUP(VALUE(J27),#REF!,13,0)</f>
        <v>#REF!</v>
      </c>
      <c r="M27" s="1" t="e">
        <f t="shared" si="5"/>
        <v>#REF!</v>
      </c>
      <c r="N27" s="1" t="s">
        <v>748</v>
      </c>
    </row>
    <row r="28" spans="1:14" ht="14.25">
      <c r="A28" s="4">
        <v>27</v>
      </c>
      <c r="B28" s="4" t="s">
        <v>233</v>
      </c>
      <c r="C28" s="4" t="s">
        <v>234</v>
      </c>
      <c r="D28" s="4" t="s">
        <v>50</v>
      </c>
      <c r="E28" s="5" t="s">
        <v>235</v>
      </c>
      <c r="F28" s="4" t="s">
        <v>207</v>
      </c>
      <c r="G28" s="4">
        <v>3</v>
      </c>
      <c r="H28" s="21">
        <f>540000</f>
        <v>540000</v>
      </c>
      <c r="I28" s="21">
        <f t="shared" si="3"/>
        <v>1620000</v>
      </c>
      <c r="J28" s="6" t="s">
        <v>236</v>
      </c>
      <c r="K28" s="1">
        <f t="shared" si="4"/>
        <v>1620000</v>
      </c>
      <c r="L28" s="1" t="e">
        <f>VLOOKUP(VALUE(J28),#REF!,13,0)</f>
        <v>#REF!</v>
      </c>
      <c r="M28" s="1" t="e">
        <f t="shared" si="5"/>
        <v>#REF!</v>
      </c>
      <c r="N28" s="1" t="s">
        <v>748</v>
      </c>
    </row>
    <row r="29" spans="1:14" ht="14.25">
      <c r="A29" s="11">
        <v>28</v>
      </c>
      <c r="B29" s="4" t="s">
        <v>237</v>
      </c>
      <c r="C29" s="4" t="s">
        <v>238</v>
      </c>
      <c r="D29" s="4" t="s">
        <v>75</v>
      </c>
      <c r="E29" s="5" t="s">
        <v>239</v>
      </c>
      <c r="F29" s="4" t="s">
        <v>207</v>
      </c>
      <c r="G29" s="4">
        <v>3</v>
      </c>
      <c r="H29" s="21">
        <f>540000</f>
        <v>540000</v>
      </c>
      <c r="I29" s="21">
        <f t="shared" si="3"/>
        <v>1620000</v>
      </c>
      <c r="J29" s="6" t="s">
        <v>240</v>
      </c>
      <c r="K29" s="1">
        <f t="shared" si="4"/>
        <v>1620000</v>
      </c>
      <c r="L29" s="1" t="e">
        <f>VLOOKUP(VALUE(J29),#REF!,13,0)</f>
        <v>#REF!</v>
      </c>
      <c r="M29" s="1" t="e">
        <f t="shared" si="5"/>
        <v>#REF!</v>
      </c>
      <c r="N29" s="1" t="s">
        <v>748</v>
      </c>
    </row>
    <row r="30" spans="1:14" ht="14.25">
      <c r="A30" s="4">
        <v>29</v>
      </c>
      <c r="B30" s="4" t="s">
        <v>258</v>
      </c>
      <c r="C30" s="4" t="s">
        <v>259</v>
      </c>
      <c r="D30" s="4" t="s">
        <v>260</v>
      </c>
      <c r="E30" s="5" t="s">
        <v>252</v>
      </c>
      <c r="F30" s="4" t="s">
        <v>207</v>
      </c>
      <c r="G30" s="4">
        <v>3</v>
      </c>
      <c r="H30" s="21">
        <f>540000</f>
        <v>540000</v>
      </c>
      <c r="I30" s="21">
        <f t="shared" si="3"/>
        <v>1620000</v>
      </c>
      <c r="J30" s="6" t="s">
        <v>261</v>
      </c>
      <c r="K30" s="1">
        <f t="shared" si="4"/>
        <v>1620000</v>
      </c>
      <c r="L30" s="1" t="e">
        <f>VLOOKUP(VALUE(J30),#REF!,13,0)</f>
        <v>#REF!</v>
      </c>
      <c r="M30" s="1" t="e">
        <f t="shared" si="5"/>
        <v>#REF!</v>
      </c>
      <c r="N30" s="1" t="s">
        <v>748</v>
      </c>
    </row>
    <row r="31" spans="1:14" ht="14.25">
      <c r="A31" s="11">
        <v>30</v>
      </c>
      <c r="B31" s="4" t="s">
        <v>262</v>
      </c>
      <c r="C31" s="4" t="s">
        <v>263</v>
      </c>
      <c r="D31" s="4" t="s">
        <v>264</v>
      </c>
      <c r="E31" s="5" t="s">
        <v>10</v>
      </c>
      <c r="F31" s="4" t="s">
        <v>207</v>
      </c>
      <c r="G31" s="4">
        <v>3</v>
      </c>
      <c r="H31" s="21">
        <f>540000</f>
        <v>540000</v>
      </c>
      <c r="I31" s="21">
        <f t="shared" si="3"/>
        <v>1620000</v>
      </c>
      <c r="J31" s="6" t="s">
        <v>265</v>
      </c>
      <c r="K31" s="1">
        <f t="shared" si="4"/>
        <v>2700000</v>
      </c>
      <c r="L31" s="1" t="e">
        <f>VLOOKUP(VALUE(J31),#REF!,13,0)</f>
        <v>#REF!</v>
      </c>
      <c r="M31" s="1" t="e">
        <f t="shared" si="5"/>
        <v>#REF!</v>
      </c>
      <c r="N31" s="1" t="s">
        <v>748</v>
      </c>
    </row>
    <row r="32" spans="1:14" ht="14.25">
      <c r="A32" s="4">
        <v>31</v>
      </c>
      <c r="B32" s="4" t="s">
        <v>266</v>
      </c>
      <c r="C32" s="4" t="s">
        <v>267</v>
      </c>
      <c r="D32" s="4" t="s">
        <v>268</v>
      </c>
      <c r="E32" s="5" t="s">
        <v>229</v>
      </c>
      <c r="F32" s="4" t="s">
        <v>207</v>
      </c>
      <c r="G32" s="4">
        <v>3</v>
      </c>
      <c r="H32" s="21">
        <f>452300</f>
        <v>452300</v>
      </c>
      <c r="I32" s="21">
        <f t="shared" si="3"/>
        <v>1356900</v>
      </c>
      <c r="J32" s="6" t="s">
        <v>269</v>
      </c>
      <c r="K32" s="1">
        <f t="shared" si="4"/>
        <v>1356900</v>
      </c>
      <c r="L32" s="1" t="e">
        <f>VLOOKUP(VALUE(J32),#REF!,13,0)</f>
        <v>#REF!</v>
      </c>
      <c r="M32" s="1" t="e">
        <f t="shared" si="5"/>
        <v>#REF!</v>
      </c>
      <c r="N32" s="1" t="s">
        <v>748</v>
      </c>
    </row>
    <row r="33" spans="1:14" ht="14.25">
      <c r="A33" s="11">
        <v>32</v>
      </c>
      <c r="B33" s="4" t="s">
        <v>270</v>
      </c>
      <c r="C33" s="4" t="s">
        <v>271</v>
      </c>
      <c r="D33" s="4" t="s">
        <v>272</v>
      </c>
      <c r="E33" s="5" t="s">
        <v>273</v>
      </c>
      <c r="F33" s="4" t="s">
        <v>207</v>
      </c>
      <c r="G33" s="4">
        <v>3</v>
      </c>
      <c r="H33" s="21">
        <f aca="true" t="shared" si="6" ref="H33:H38">540000</f>
        <v>540000</v>
      </c>
      <c r="I33" s="21">
        <f t="shared" si="3"/>
        <v>1620000</v>
      </c>
      <c r="J33" s="6" t="s">
        <v>274</v>
      </c>
      <c r="K33" s="1">
        <f t="shared" si="4"/>
        <v>1620000</v>
      </c>
      <c r="L33" s="1" t="e">
        <f>VLOOKUP(VALUE(J33),#REF!,13,0)</f>
        <v>#REF!</v>
      </c>
      <c r="M33" s="1" t="e">
        <f t="shared" si="5"/>
        <v>#REF!</v>
      </c>
      <c r="N33" s="1" t="s">
        <v>748</v>
      </c>
    </row>
    <row r="34" spans="1:14" ht="14.25">
      <c r="A34" s="4">
        <v>33</v>
      </c>
      <c r="B34" s="4" t="s">
        <v>278</v>
      </c>
      <c r="C34" s="4" t="s">
        <v>279</v>
      </c>
      <c r="D34" s="4" t="s">
        <v>280</v>
      </c>
      <c r="E34" s="5" t="s">
        <v>211</v>
      </c>
      <c r="F34" s="4" t="s">
        <v>207</v>
      </c>
      <c r="G34" s="4">
        <v>3</v>
      </c>
      <c r="H34" s="21">
        <f t="shared" si="6"/>
        <v>540000</v>
      </c>
      <c r="I34" s="21">
        <f t="shared" si="3"/>
        <v>1620000</v>
      </c>
      <c r="J34" s="6" t="s">
        <v>281</v>
      </c>
      <c r="K34" s="1">
        <f t="shared" si="4"/>
        <v>2700000</v>
      </c>
      <c r="L34" s="1" t="e">
        <f>VLOOKUP(VALUE(J34),#REF!,13,0)</f>
        <v>#REF!</v>
      </c>
      <c r="M34" s="1" t="e">
        <f t="shared" si="5"/>
        <v>#REF!</v>
      </c>
      <c r="N34" s="1" t="s">
        <v>748</v>
      </c>
    </row>
    <row r="35" spans="1:14" ht="14.25">
      <c r="A35" s="11">
        <v>34</v>
      </c>
      <c r="B35" s="4" t="s">
        <v>282</v>
      </c>
      <c r="C35" s="4" t="s">
        <v>283</v>
      </c>
      <c r="D35" s="4" t="s">
        <v>284</v>
      </c>
      <c r="E35" s="5" t="s">
        <v>224</v>
      </c>
      <c r="F35" s="4" t="s">
        <v>207</v>
      </c>
      <c r="G35" s="4">
        <v>3</v>
      </c>
      <c r="H35" s="21">
        <f t="shared" si="6"/>
        <v>540000</v>
      </c>
      <c r="I35" s="21">
        <f t="shared" si="3"/>
        <v>1620000</v>
      </c>
      <c r="J35" s="6" t="s">
        <v>285</v>
      </c>
      <c r="K35" s="1">
        <f t="shared" si="4"/>
        <v>1620000</v>
      </c>
      <c r="L35" s="1" t="e">
        <f>VLOOKUP(VALUE(J35),#REF!,13,0)</f>
        <v>#REF!</v>
      </c>
      <c r="M35" s="1" t="e">
        <f t="shared" si="5"/>
        <v>#REF!</v>
      </c>
      <c r="N35" s="1" t="s">
        <v>748</v>
      </c>
    </row>
    <row r="36" spans="1:14" ht="14.25">
      <c r="A36" s="4">
        <v>35</v>
      </c>
      <c r="B36" s="4" t="s">
        <v>295</v>
      </c>
      <c r="C36" s="4" t="s">
        <v>296</v>
      </c>
      <c r="D36" s="4" t="s">
        <v>297</v>
      </c>
      <c r="E36" s="5" t="s">
        <v>10</v>
      </c>
      <c r="F36" s="4" t="s">
        <v>207</v>
      </c>
      <c r="G36" s="4">
        <v>3</v>
      </c>
      <c r="H36" s="21">
        <f t="shared" si="6"/>
        <v>540000</v>
      </c>
      <c r="I36" s="21">
        <f t="shared" si="3"/>
        <v>1620000</v>
      </c>
      <c r="J36" s="6" t="s">
        <v>298</v>
      </c>
      <c r="K36" s="1">
        <f t="shared" si="4"/>
        <v>1620000</v>
      </c>
      <c r="L36" s="1" t="e">
        <f>VLOOKUP(VALUE(J36),#REF!,13,0)</f>
        <v>#REF!</v>
      </c>
      <c r="M36" s="1" t="e">
        <f t="shared" si="5"/>
        <v>#REF!</v>
      </c>
      <c r="N36" s="1" t="s">
        <v>748</v>
      </c>
    </row>
    <row r="37" spans="1:14" ht="14.25">
      <c r="A37" s="11">
        <v>36</v>
      </c>
      <c r="B37" s="4" t="s">
        <v>299</v>
      </c>
      <c r="C37" s="4" t="s">
        <v>300</v>
      </c>
      <c r="D37" s="4" t="s">
        <v>301</v>
      </c>
      <c r="E37" s="5" t="s">
        <v>235</v>
      </c>
      <c r="F37" s="4" t="s">
        <v>207</v>
      </c>
      <c r="G37" s="4">
        <v>3</v>
      </c>
      <c r="H37" s="21">
        <f t="shared" si="6"/>
        <v>540000</v>
      </c>
      <c r="I37" s="21">
        <f t="shared" si="3"/>
        <v>1620000</v>
      </c>
      <c r="J37" s="6" t="s">
        <v>302</v>
      </c>
      <c r="K37" s="1">
        <f t="shared" si="4"/>
        <v>1620000</v>
      </c>
      <c r="L37" s="1" t="e">
        <f>VLOOKUP(VALUE(J37),#REF!,13,0)</f>
        <v>#REF!</v>
      </c>
      <c r="M37" s="1" t="e">
        <f t="shared" si="5"/>
        <v>#REF!</v>
      </c>
      <c r="N37" s="1" t="s">
        <v>748</v>
      </c>
    </row>
    <row r="38" spans="1:14" ht="14.25">
      <c r="A38" s="4">
        <v>37</v>
      </c>
      <c r="B38" s="4" t="s">
        <v>307</v>
      </c>
      <c r="C38" s="4" t="s">
        <v>308</v>
      </c>
      <c r="D38" s="4" t="s">
        <v>309</v>
      </c>
      <c r="E38" s="5" t="s">
        <v>288</v>
      </c>
      <c r="F38" s="4" t="s">
        <v>305</v>
      </c>
      <c r="G38" s="4">
        <v>2</v>
      </c>
      <c r="H38" s="21">
        <f t="shared" si="6"/>
        <v>540000</v>
      </c>
      <c r="I38" s="21">
        <f t="shared" si="3"/>
        <v>1080000</v>
      </c>
      <c r="J38" s="6" t="s">
        <v>310</v>
      </c>
      <c r="K38" s="1">
        <f t="shared" si="4"/>
        <v>1080000</v>
      </c>
      <c r="L38" s="1" t="e">
        <f>VLOOKUP(VALUE(J38),#REF!,13,0)</f>
        <v>#REF!</v>
      </c>
      <c r="M38" s="1" t="e">
        <f t="shared" si="5"/>
        <v>#REF!</v>
      </c>
      <c r="N38" s="1" t="s">
        <v>748</v>
      </c>
    </row>
    <row r="39" spans="1:14" ht="14.25">
      <c r="A39" s="11">
        <v>38</v>
      </c>
      <c r="B39" s="4" t="s">
        <v>311</v>
      </c>
      <c r="C39" s="4" t="s">
        <v>312</v>
      </c>
      <c r="D39" s="4" t="s">
        <v>313</v>
      </c>
      <c r="E39" s="5" t="s">
        <v>126</v>
      </c>
      <c r="F39" s="4" t="s">
        <v>305</v>
      </c>
      <c r="G39" s="4">
        <v>2</v>
      </c>
      <c r="H39" s="21">
        <v>540000</v>
      </c>
      <c r="I39" s="22">
        <f t="shared" si="3"/>
        <v>1080000</v>
      </c>
      <c r="J39" s="6" t="s">
        <v>314</v>
      </c>
      <c r="K39" s="1">
        <f t="shared" si="4"/>
        <v>1080000</v>
      </c>
      <c r="L39" s="1" t="e">
        <f>VLOOKUP(VALUE(J39),#REF!,13,0)</f>
        <v>#REF!</v>
      </c>
      <c r="M39" s="1" t="e">
        <f t="shared" si="5"/>
        <v>#REF!</v>
      </c>
      <c r="N39" s="1" t="s">
        <v>748</v>
      </c>
    </row>
    <row r="40" spans="1:14" ht="14.25">
      <c r="A40" s="4">
        <v>39</v>
      </c>
      <c r="B40" s="4" t="s">
        <v>315</v>
      </c>
      <c r="C40" s="4" t="s">
        <v>316</v>
      </c>
      <c r="D40" s="4" t="s">
        <v>35</v>
      </c>
      <c r="E40" s="5" t="s">
        <v>16</v>
      </c>
      <c r="F40" s="4" t="s">
        <v>305</v>
      </c>
      <c r="G40" s="4">
        <v>2</v>
      </c>
      <c r="H40" s="21">
        <f>540000</f>
        <v>540000</v>
      </c>
      <c r="I40" s="21">
        <f t="shared" si="3"/>
        <v>1080000</v>
      </c>
      <c r="J40" s="6" t="s">
        <v>317</v>
      </c>
      <c r="K40" s="1">
        <f t="shared" si="4"/>
        <v>2160000</v>
      </c>
      <c r="L40" s="1" t="e">
        <f>VLOOKUP(VALUE(J40),#REF!,13,0)</f>
        <v>#REF!</v>
      </c>
      <c r="M40" s="1" t="e">
        <f t="shared" si="5"/>
        <v>#REF!</v>
      </c>
      <c r="N40" s="1" t="s">
        <v>748</v>
      </c>
    </row>
    <row r="41" spans="1:14" s="15" customFormat="1" ht="14.25">
      <c r="A41" s="11">
        <v>40</v>
      </c>
      <c r="B41" s="11" t="s">
        <v>195</v>
      </c>
      <c r="C41" s="11" t="s">
        <v>196</v>
      </c>
      <c r="D41" s="11" t="s">
        <v>15</v>
      </c>
      <c r="E41" s="12" t="s">
        <v>109</v>
      </c>
      <c r="F41" s="11" t="s">
        <v>323</v>
      </c>
      <c r="G41" s="11">
        <v>2</v>
      </c>
      <c r="H41" s="22">
        <f>540000*1.5</f>
        <v>810000</v>
      </c>
      <c r="I41" s="22">
        <f t="shared" si="3"/>
        <v>1620000</v>
      </c>
      <c r="J41" s="13" t="s">
        <v>198</v>
      </c>
      <c r="K41" s="1">
        <f t="shared" si="4"/>
        <v>8910000</v>
      </c>
      <c r="L41" s="1" t="e">
        <f>VLOOKUP(VALUE(J41),#REF!,13,0)</f>
        <v>#REF!</v>
      </c>
      <c r="M41" s="1" t="e">
        <f t="shared" si="5"/>
        <v>#REF!</v>
      </c>
      <c r="N41" s="1" t="s">
        <v>748</v>
      </c>
    </row>
    <row r="42" spans="1:14" s="15" customFormat="1" ht="14.25">
      <c r="A42" s="4">
        <v>41</v>
      </c>
      <c r="B42" s="11" t="s">
        <v>318</v>
      </c>
      <c r="C42" s="11" t="s">
        <v>319</v>
      </c>
      <c r="D42" s="11" t="s">
        <v>320</v>
      </c>
      <c r="E42" s="12" t="s">
        <v>109</v>
      </c>
      <c r="F42" s="11" t="s">
        <v>321</v>
      </c>
      <c r="G42" s="11">
        <v>2</v>
      </c>
      <c r="H42" s="22">
        <f>540000*3</f>
        <v>1620000</v>
      </c>
      <c r="I42" s="22">
        <f t="shared" si="3"/>
        <v>3240000</v>
      </c>
      <c r="J42" s="13" t="s">
        <v>322</v>
      </c>
      <c r="K42" s="1">
        <f t="shared" si="4"/>
        <v>3240000</v>
      </c>
      <c r="L42" s="1" t="e">
        <f>VLOOKUP(VALUE(J42),#REF!,13,0)</f>
        <v>#REF!</v>
      </c>
      <c r="M42" s="1" t="e">
        <f t="shared" si="5"/>
        <v>#REF!</v>
      </c>
      <c r="N42" s="1" t="s">
        <v>748</v>
      </c>
    </row>
    <row r="43" spans="1:14" ht="14.25">
      <c r="A43" s="11">
        <v>42</v>
      </c>
      <c r="B43" s="4" t="s">
        <v>334</v>
      </c>
      <c r="C43" s="4" t="s">
        <v>335</v>
      </c>
      <c r="D43" s="4" t="s">
        <v>182</v>
      </c>
      <c r="E43" s="5" t="s">
        <v>336</v>
      </c>
      <c r="F43" s="4" t="s">
        <v>328</v>
      </c>
      <c r="G43" s="4">
        <v>2</v>
      </c>
      <c r="H43" s="21">
        <f>540000</f>
        <v>540000</v>
      </c>
      <c r="I43" s="21">
        <f t="shared" si="3"/>
        <v>1080000</v>
      </c>
      <c r="J43" s="6" t="s">
        <v>337</v>
      </c>
      <c r="K43" s="1">
        <f t="shared" si="4"/>
        <v>1080000</v>
      </c>
      <c r="L43" s="1" t="e">
        <f>VLOOKUP(VALUE(J43),#REF!,13,0)</f>
        <v>#REF!</v>
      </c>
      <c r="M43" s="1" t="e">
        <f t="shared" si="5"/>
        <v>#REF!</v>
      </c>
      <c r="N43" s="1" t="s">
        <v>748</v>
      </c>
    </row>
    <row r="44" spans="1:14" s="15" customFormat="1" ht="14.25">
      <c r="A44" s="4">
        <v>43</v>
      </c>
      <c r="B44" s="11" t="s">
        <v>102</v>
      </c>
      <c r="C44" s="11" t="s">
        <v>103</v>
      </c>
      <c r="D44" s="11" t="s">
        <v>25</v>
      </c>
      <c r="E44" s="12" t="s">
        <v>104</v>
      </c>
      <c r="F44" s="11" t="s">
        <v>338</v>
      </c>
      <c r="G44" s="11">
        <v>2</v>
      </c>
      <c r="H44" s="22">
        <f>540000*3</f>
        <v>1620000</v>
      </c>
      <c r="I44" s="22">
        <f t="shared" si="3"/>
        <v>3240000</v>
      </c>
      <c r="J44" s="13" t="s">
        <v>105</v>
      </c>
      <c r="K44" s="1">
        <f t="shared" si="4"/>
        <v>4320000</v>
      </c>
      <c r="L44" s="1" t="e">
        <f>VLOOKUP(VALUE(J44),#REF!,13,0)</f>
        <v>#REF!</v>
      </c>
      <c r="M44" s="1" t="e">
        <f t="shared" si="5"/>
        <v>#REF!</v>
      </c>
      <c r="N44" s="1" t="s">
        <v>748</v>
      </c>
    </row>
    <row r="45" spans="1:14" s="15" customFormat="1" ht="14.25">
      <c r="A45" s="11">
        <v>44</v>
      </c>
      <c r="B45" s="11" t="s">
        <v>339</v>
      </c>
      <c r="C45" s="11" t="s">
        <v>176</v>
      </c>
      <c r="D45" s="11" t="s">
        <v>108</v>
      </c>
      <c r="E45" s="12" t="s">
        <v>340</v>
      </c>
      <c r="F45" s="11" t="s">
        <v>341</v>
      </c>
      <c r="G45" s="11">
        <v>2</v>
      </c>
      <c r="H45" s="22">
        <f>540000*3</f>
        <v>1620000</v>
      </c>
      <c r="I45" s="22">
        <f t="shared" si="3"/>
        <v>3240000</v>
      </c>
      <c r="J45" s="13" t="s">
        <v>342</v>
      </c>
      <c r="K45" s="1">
        <f t="shared" si="4"/>
        <v>3240000</v>
      </c>
      <c r="L45" s="1" t="e">
        <f>VLOOKUP(VALUE(J45),#REF!,13,0)</f>
        <v>#REF!</v>
      </c>
      <c r="M45" s="1" t="e">
        <f t="shared" si="5"/>
        <v>#REF!</v>
      </c>
      <c r="N45" s="1" t="s">
        <v>748</v>
      </c>
    </row>
    <row r="46" spans="1:14" ht="12.75" customHeight="1">
      <c r="A46" s="4">
        <v>45</v>
      </c>
      <c r="B46" s="32" t="s">
        <v>348</v>
      </c>
      <c r="C46" s="32" t="s">
        <v>349</v>
      </c>
      <c r="D46" s="32" t="s">
        <v>108</v>
      </c>
      <c r="E46" s="35" t="s">
        <v>211</v>
      </c>
      <c r="F46" s="32" t="s">
        <v>347</v>
      </c>
      <c r="G46" s="32">
        <v>2</v>
      </c>
      <c r="H46" s="36">
        <v>540000</v>
      </c>
      <c r="I46" s="36">
        <f t="shared" si="3"/>
        <v>1080000</v>
      </c>
      <c r="J46" s="32" t="s">
        <v>350</v>
      </c>
      <c r="K46" s="1">
        <f t="shared" si="4"/>
        <v>1080000</v>
      </c>
      <c r="L46" s="1" t="e">
        <f>VLOOKUP(VALUE(J46),#REF!,13,0)</f>
        <v>#REF!</v>
      </c>
      <c r="M46" s="1" t="e">
        <f t="shared" si="5"/>
        <v>#REF!</v>
      </c>
      <c r="N46" s="1" t="s">
        <v>748</v>
      </c>
    </row>
    <row r="47" spans="1:14" ht="14.25">
      <c r="A47" s="11">
        <v>46</v>
      </c>
      <c r="B47" s="4" t="s">
        <v>351</v>
      </c>
      <c r="C47" s="4" t="s">
        <v>352</v>
      </c>
      <c r="D47" s="4" t="s">
        <v>353</v>
      </c>
      <c r="E47" s="5" t="s">
        <v>354</v>
      </c>
      <c r="F47" s="4" t="s">
        <v>347</v>
      </c>
      <c r="G47" s="4">
        <v>2</v>
      </c>
      <c r="H47" s="21">
        <v>527900</v>
      </c>
      <c r="I47" s="21">
        <f t="shared" si="3"/>
        <v>1055800</v>
      </c>
      <c r="J47" s="6" t="s">
        <v>355</v>
      </c>
      <c r="K47" s="1">
        <f t="shared" si="4"/>
        <v>1055800</v>
      </c>
      <c r="L47" s="1" t="e">
        <f>VLOOKUP(VALUE(J47),#REF!,13,0)</f>
        <v>#REF!</v>
      </c>
      <c r="M47" s="1" t="e">
        <f t="shared" si="5"/>
        <v>#REF!</v>
      </c>
      <c r="N47" s="1" t="s">
        <v>748</v>
      </c>
    </row>
    <row r="48" spans="1:14" ht="14.25">
      <c r="A48" s="4">
        <v>47</v>
      </c>
      <c r="B48" s="4" t="s">
        <v>360</v>
      </c>
      <c r="C48" s="4" t="s">
        <v>361</v>
      </c>
      <c r="D48" s="4" t="s">
        <v>260</v>
      </c>
      <c r="E48" s="5" t="s">
        <v>211</v>
      </c>
      <c r="F48" s="4" t="s">
        <v>347</v>
      </c>
      <c r="G48" s="4">
        <v>2</v>
      </c>
      <c r="H48" s="21">
        <v>540000</v>
      </c>
      <c r="I48" s="21">
        <f t="shared" si="3"/>
        <v>1080000</v>
      </c>
      <c r="J48" s="6" t="s">
        <v>362</v>
      </c>
      <c r="K48" s="1">
        <f t="shared" si="4"/>
        <v>2160000</v>
      </c>
      <c r="L48" s="1" t="e">
        <f>VLOOKUP(VALUE(J48),#REF!,13,0)</f>
        <v>#REF!</v>
      </c>
      <c r="M48" s="1" t="e">
        <f t="shared" si="5"/>
        <v>#REF!</v>
      </c>
      <c r="N48" s="1" t="s">
        <v>748</v>
      </c>
    </row>
    <row r="49" spans="1:14" ht="14.25">
      <c r="A49" s="11">
        <v>48</v>
      </c>
      <c r="B49" s="11" t="s">
        <v>195</v>
      </c>
      <c r="C49" s="11" t="s">
        <v>196</v>
      </c>
      <c r="D49" s="11" t="s">
        <v>15</v>
      </c>
      <c r="E49" s="12" t="s">
        <v>109</v>
      </c>
      <c r="F49" s="11" t="s">
        <v>367</v>
      </c>
      <c r="G49" s="11">
        <v>3</v>
      </c>
      <c r="H49" s="22">
        <f>540000*1.5</f>
        <v>810000</v>
      </c>
      <c r="I49" s="22">
        <f aca="true" t="shared" si="7" ref="I49:I80">G49*H49</f>
        <v>2430000</v>
      </c>
      <c r="J49" s="13" t="s">
        <v>198</v>
      </c>
      <c r="K49" s="1">
        <f aca="true" t="shared" si="8" ref="K49:K80">_xlfn.SUMIFS(I$1:I$65536,J$1:J$65536,J49)</f>
        <v>8910000</v>
      </c>
      <c r="L49" s="1" t="e">
        <f>VLOOKUP(VALUE(J49),#REF!,13,0)</f>
        <v>#REF!</v>
      </c>
      <c r="M49" s="1" t="e">
        <f aca="true" t="shared" si="9" ref="M49:M80">L49=K49</f>
        <v>#REF!</v>
      </c>
      <c r="N49" s="1" t="s">
        <v>748</v>
      </c>
    </row>
    <row r="50" spans="1:14" s="15" customFormat="1" ht="14.25">
      <c r="A50" s="4">
        <v>49</v>
      </c>
      <c r="B50" s="11" t="s">
        <v>373</v>
      </c>
      <c r="C50" s="11" t="s">
        <v>374</v>
      </c>
      <c r="D50" s="11" t="s">
        <v>108</v>
      </c>
      <c r="E50" s="12" t="s">
        <v>375</v>
      </c>
      <c r="F50" s="11" t="s">
        <v>376</v>
      </c>
      <c r="G50" s="11">
        <v>3</v>
      </c>
      <c r="H50" s="22">
        <f>527900*3</f>
        <v>1583700</v>
      </c>
      <c r="I50" s="22">
        <f t="shared" si="7"/>
        <v>4751100</v>
      </c>
      <c r="J50" s="13" t="s">
        <v>377</v>
      </c>
      <c r="K50" s="1">
        <f t="shared" si="8"/>
        <v>4751100</v>
      </c>
      <c r="L50" s="1" t="e">
        <f>VLOOKUP(VALUE(J50),#REF!,13,0)</f>
        <v>#REF!</v>
      </c>
      <c r="M50" s="1" t="e">
        <f t="shared" si="9"/>
        <v>#REF!</v>
      </c>
      <c r="N50" s="1" t="s">
        <v>748</v>
      </c>
    </row>
    <row r="51" spans="1:14" s="15" customFormat="1" ht="14.25">
      <c r="A51" s="11">
        <v>50</v>
      </c>
      <c r="B51" s="4" t="s">
        <v>213</v>
      </c>
      <c r="C51" s="4" t="s">
        <v>214</v>
      </c>
      <c r="D51" s="4" t="s">
        <v>108</v>
      </c>
      <c r="E51" s="5" t="s">
        <v>104</v>
      </c>
      <c r="F51" s="4" t="s">
        <v>378</v>
      </c>
      <c r="G51" s="4">
        <v>3</v>
      </c>
      <c r="H51" s="21">
        <v>540000</v>
      </c>
      <c r="I51" s="21">
        <f t="shared" si="7"/>
        <v>1620000</v>
      </c>
      <c r="J51" s="6" t="s">
        <v>215</v>
      </c>
      <c r="K51" s="1">
        <f t="shared" si="8"/>
        <v>3240000</v>
      </c>
      <c r="L51" s="1" t="e">
        <f>VLOOKUP(VALUE(J51),#REF!,13,0)</f>
        <v>#REF!</v>
      </c>
      <c r="M51" s="1" t="e">
        <f t="shared" si="9"/>
        <v>#REF!</v>
      </c>
      <c r="N51" s="1" t="s">
        <v>748</v>
      </c>
    </row>
    <row r="52" spans="1:14" ht="14.25">
      <c r="A52" s="4">
        <v>51</v>
      </c>
      <c r="B52" s="4" t="s">
        <v>379</v>
      </c>
      <c r="C52" s="4" t="s">
        <v>380</v>
      </c>
      <c r="D52" s="4" t="s">
        <v>381</v>
      </c>
      <c r="E52" s="5" t="s">
        <v>104</v>
      </c>
      <c r="F52" s="4" t="s">
        <v>378</v>
      </c>
      <c r="G52" s="4">
        <v>3</v>
      </c>
      <c r="H52" s="21">
        <v>540000</v>
      </c>
      <c r="I52" s="21">
        <f t="shared" si="7"/>
        <v>1620000</v>
      </c>
      <c r="J52" s="6" t="s">
        <v>382</v>
      </c>
      <c r="K52" s="1">
        <f t="shared" si="8"/>
        <v>2700000</v>
      </c>
      <c r="L52" s="1" t="e">
        <f>VLOOKUP(VALUE(J52),#REF!,13,0)</f>
        <v>#REF!</v>
      </c>
      <c r="M52" s="1" t="e">
        <f t="shared" si="9"/>
        <v>#REF!</v>
      </c>
      <c r="N52" s="1" t="s">
        <v>748</v>
      </c>
    </row>
    <row r="53" spans="1:14" ht="14.25">
      <c r="A53" s="11">
        <v>52</v>
      </c>
      <c r="B53" s="4" t="s">
        <v>388</v>
      </c>
      <c r="C53" s="4" t="s">
        <v>14</v>
      </c>
      <c r="D53" s="4" t="s">
        <v>309</v>
      </c>
      <c r="E53" s="5" t="s">
        <v>288</v>
      </c>
      <c r="F53" s="4" t="s">
        <v>378</v>
      </c>
      <c r="G53" s="4">
        <v>3</v>
      </c>
      <c r="H53" s="21">
        <v>540000</v>
      </c>
      <c r="I53" s="21">
        <f t="shared" si="7"/>
        <v>1620000</v>
      </c>
      <c r="J53" s="6" t="s">
        <v>389</v>
      </c>
      <c r="K53" s="1">
        <f t="shared" si="8"/>
        <v>1620000</v>
      </c>
      <c r="L53" s="1" t="e">
        <f>VLOOKUP(VALUE(J53),#REF!,13,0)</f>
        <v>#REF!</v>
      </c>
      <c r="M53" s="1" t="e">
        <f t="shared" si="9"/>
        <v>#REF!</v>
      </c>
      <c r="N53" s="1" t="s">
        <v>748</v>
      </c>
    </row>
    <row r="54" spans="1:14" ht="14.25">
      <c r="A54" s="4">
        <v>53</v>
      </c>
      <c r="B54" s="4" t="s">
        <v>393</v>
      </c>
      <c r="C54" s="4" t="s">
        <v>331</v>
      </c>
      <c r="D54" s="4" t="s">
        <v>35</v>
      </c>
      <c r="E54" s="5" t="s">
        <v>288</v>
      </c>
      <c r="F54" s="4" t="s">
        <v>378</v>
      </c>
      <c r="G54" s="4">
        <v>3</v>
      </c>
      <c r="H54" s="21">
        <v>540000</v>
      </c>
      <c r="I54" s="21">
        <f t="shared" si="7"/>
        <v>1620000</v>
      </c>
      <c r="J54" s="6" t="s">
        <v>394</v>
      </c>
      <c r="K54" s="1">
        <f t="shared" si="8"/>
        <v>1620000</v>
      </c>
      <c r="L54" s="1" t="e">
        <f>VLOOKUP(VALUE(J54),#REF!,13,0)</f>
        <v>#REF!</v>
      </c>
      <c r="M54" s="1" t="e">
        <f t="shared" si="9"/>
        <v>#REF!</v>
      </c>
      <c r="N54" s="1" t="s">
        <v>748</v>
      </c>
    </row>
    <row r="55" spans="1:14" ht="14.25">
      <c r="A55" s="11">
        <v>54</v>
      </c>
      <c r="B55" s="4" t="s">
        <v>398</v>
      </c>
      <c r="C55" s="4" t="s">
        <v>399</v>
      </c>
      <c r="D55" s="4" t="s">
        <v>400</v>
      </c>
      <c r="E55" s="5" t="s">
        <v>104</v>
      </c>
      <c r="F55" s="4" t="s">
        <v>378</v>
      </c>
      <c r="G55" s="4">
        <v>3</v>
      </c>
      <c r="H55" s="21">
        <v>540000</v>
      </c>
      <c r="I55" s="21">
        <f t="shared" si="7"/>
        <v>1620000</v>
      </c>
      <c r="J55" s="10" t="s">
        <v>742</v>
      </c>
      <c r="K55" s="1">
        <f t="shared" si="8"/>
        <v>1620000</v>
      </c>
      <c r="L55" s="1" t="e">
        <f>VLOOKUP(VALUE(J55),#REF!,13,0)</f>
        <v>#REF!</v>
      </c>
      <c r="M55" s="1" t="e">
        <f t="shared" si="9"/>
        <v>#REF!</v>
      </c>
      <c r="N55" s="1" t="s">
        <v>748</v>
      </c>
    </row>
    <row r="56" spans="1:14" ht="14.25">
      <c r="A56" s="4">
        <v>55</v>
      </c>
      <c r="B56" s="4" t="s">
        <v>401</v>
      </c>
      <c r="C56" s="4" t="s">
        <v>402</v>
      </c>
      <c r="D56" s="4" t="s">
        <v>118</v>
      </c>
      <c r="E56" s="5" t="s">
        <v>403</v>
      </c>
      <c r="F56" s="4" t="s">
        <v>378</v>
      </c>
      <c r="G56" s="4">
        <v>3</v>
      </c>
      <c r="H56" s="21">
        <f>540000</f>
        <v>540000</v>
      </c>
      <c r="I56" s="22">
        <f t="shared" si="7"/>
        <v>1620000</v>
      </c>
      <c r="J56" s="6" t="s">
        <v>404</v>
      </c>
      <c r="K56" s="1">
        <f t="shared" si="8"/>
        <v>1620000</v>
      </c>
      <c r="L56" s="1" t="e">
        <f>VLOOKUP(VALUE(J56),#REF!,13,0)</f>
        <v>#REF!</v>
      </c>
      <c r="M56" s="1" t="e">
        <f t="shared" si="9"/>
        <v>#REF!</v>
      </c>
      <c r="N56" s="1" t="s">
        <v>748</v>
      </c>
    </row>
    <row r="57" spans="1:14" ht="14.25">
      <c r="A57" s="11">
        <v>56</v>
      </c>
      <c r="B57" s="4" t="s">
        <v>405</v>
      </c>
      <c r="C57" s="4" t="s">
        <v>406</v>
      </c>
      <c r="D57" s="4" t="s">
        <v>122</v>
      </c>
      <c r="E57" s="5" t="s">
        <v>104</v>
      </c>
      <c r="F57" s="4" t="s">
        <v>378</v>
      </c>
      <c r="G57" s="4">
        <v>3</v>
      </c>
      <c r="H57" s="21">
        <v>540000</v>
      </c>
      <c r="I57" s="21">
        <f t="shared" si="7"/>
        <v>1620000</v>
      </c>
      <c r="J57" s="6" t="s">
        <v>407</v>
      </c>
      <c r="K57" s="1">
        <f t="shared" si="8"/>
        <v>1620000</v>
      </c>
      <c r="L57" s="1" t="e">
        <f>VLOOKUP(VALUE(J57),#REF!,13,0)</f>
        <v>#REF!</v>
      </c>
      <c r="M57" s="1" t="e">
        <f t="shared" si="9"/>
        <v>#REF!</v>
      </c>
      <c r="N57" s="1" t="s">
        <v>748</v>
      </c>
    </row>
    <row r="58" spans="1:14" ht="14.25">
      <c r="A58" s="4">
        <v>57</v>
      </c>
      <c r="B58" s="4" t="s">
        <v>408</v>
      </c>
      <c r="C58" s="4" t="s">
        <v>409</v>
      </c>
      <c r="D58" s="4" t="s">
        <v>410</v>
      </c>
      <c r="E58" s="5" t="s">
        <v>288</v>
      </c>
      <c r="F58" s="4" t="s">
        <v>378</v>
      </c>
      <c r="G58" s="4">
        <v>3</v>
      </c>
      <c r="H58" s="21">
        <v>540000</v>
      </c>
      <c r="I58" s="21">
        <f t="shared" si="7"/>
        <v>1620000</v>
      </c>
      <c r="J58" s="6" t="s">
        <v>411</v>
      </c>
      <c r="K58" s="1">
        <f t="shared" si="8"/>
        <v>2700000</v>
      </c>
      <c r="L58" s="1" t="e">
        <f>VLOOKUP(VALUE(J58),#REF!,13,0)</f>
        <v>#REF!</v>
      </c>
      <c r="M58" s="1" t="e">
        <f t="shared" si="9"/>
        <v>#REF!</v>
      </c>
      <c r="N58" s="1" t="s">
        <v>748</v>
      </c>
    </row>
    <row r="59" spans="1:14" ht="14.25">
      <c r="A59" s="11">
        <v>58</v>
      </c>
      <c r="B59" s="11" t="s">
        <v>418</v>
      </c>
      <c r="C59" s="11" t="s">
        <v>419</v>
      </c>
      <c r="D59" s="11" t="s">
        <v>96</v>
      </c>
      <c r="E59" s="12" t="s">
        <v>420</v>
      </c>
      <c r="F59" s="11" t="s">
        <v>416</v>
      </c>
      <c r="G59" s="11">
        <v>3</v>
      </c>
      <c r="H59" s="22">
        <f>540000*1.5</f>
        <v>810000</v>
      </c>
      <c r="I59" s="22">
        <f t="shared" si="7"/>
        <v>2430000</v>
      </c>
      <c r="J59" s="13" t="s">
        <v>421</v>
      </c>
      <c r="K59" s="1">
        <f t="shared" si="8"/>
        <v>2430000</v>
      </c>
      <c r="L59" s="1" t="e">
        <f>VLOOKUP(VALUE(J59),#REF!,13,0)</f>
        <v>#REF!</v>
      </c>
      <c r="M59" s="1" t="e">
        <f t="shared" si="9"/>
        <v>#REF!</v>
      </c>
      <c r="N59" s="1" t="s">
        <v>748</v>
      </c>
    </row>
    <row r="60" spans="1:14" s="15" customFormat="1" ht="14.25">
      <c r="A60" s="4">
        <v>59</v>
      </c>
      <c r="B60" s="11" t="s">
        <v>48</v>
      </c>
      <c r="C60" s="11" t="s">
        <v>49</v>
      </c>
      <c r="D60" s="11" t="s">
        <v>50</v>
      </c>
      <c r="E60" s="12" t="s">
        <v>51</v>
      </c>
      <c r="F60" s="11" t="s">
        <v>423</v>
      </c>
      <c r="G60" s="11">
        <v>2</v>
      </c>
      <c r="H60" s="22">
        <f>540000*3</f>
        <v>1620000</v>
      </c>
      <c r="I60" s="22">
        <f t="shared" si="7"/>
        <v>3240000</v>
      </c>
      <c r="J60" s="13" t="s">
        <v>53</v>
      </c>
      <c r="K60" s="1">
        <f t="shared" si="8"/>
        <v>6480000</v>
      </c>
      <c r="L60" s="1" t="e">
        <f>VLOOKUP(VALUE(J60),#REF!,13,0)</f>
        <v>#REF!</v>
      </c>
      <c r="M60" s="1" t="e">
        <f t="shared" si="9"/>
        <v>#REF!</v>
      </c>
      <c r="N60" s="1" t="s">
        <v>748</v>
      </c>
    </row>
    <row r="61" spans="1:14" s="15" customFormat="1" ht="14.25">
      <c r="A61" s="11">
        <v>60</v>
      </c>
      <c r="B61" s="4" t="s">
        <v>437</v>
      </c>
      <c r="C61" s="4" t="s">
        <v>438</v>
      </c>
      <c r="D61" s="4" t="s">
        <v>96</v>
      </c>
      <c r="E61" s="5" t="s">
        <v>16</v>
      </c>
      <c r="F61" s="4" t="s">
        <v>435</v>
      </c>
      <c r="G61" s="4">
        <v>2</v>
      </c>
      <c r="H61" s="21">
        <v>540000</v>
      </c>
      <c r="I61" s="21">
        <f t="shared" si="7"/>
        <v>1080000</v>
      </c>
      <c r="J61" s="6" t="s">
        <v>439</v>
      </c>
      <c r="K61" s="1">
        <f t="shared" si="8"/>
        <v>2160000</v>
      </c>
      <c r="L61" s="1" t="e">
        <f>VLOOKUP(VALUE(J61),#REF!,13,0)</f>
        <v>#REF!</v>
      </c>
      <c r="M61" s="1" t="e">
        <f t="shared" si="9"/>
        <v>#REF!</v>
      </c>
      <c r="N61" s="1" t="s">
        <v>748</v>
      </c>
    </row>
    <row r="62" spans="1:14" ht="14.25">
      <c r="A62" s="4">
        <v>61</v>
      </c>
      <c r="B62" s="4" t="s">
        <v>315</v>
      </c>
      <c r="C62" s="4" t="s">
        <v>316</v>
      </c>
      <c r="D62" s="4" t="s">
        <v>35</v>
      </c>
      <c r="E62" s="5" t="s">
        <v>16</v>
      </c>
      <c r="F62" s="4" t="s">
        <v>435</v>
      </c>
      <c r="G62" s="4">
        <v>2</v>
      </c>
      <c r="H62" s="21">
        <v>540000</v>
      </c>
      <c r="I62" s="21">
        <f t="shared" si="7"/>
        <v>1080000</v>
      </c>
      <c r="J62" s="6" t="s">
        <v>317</v>
      </c>
      <c r="K62" s="1">
        <f t="shared" si="8"/>
        <v>2160000</v>
      </c>
      <c r="L62" s="1" t="e">
        <f>VLOOKUP(VALUE(J62),#REF!,13,0)</f>
        <v>#REF!</v>
      </c>
      <c r="M62" s="1" t="e">
        <f t="shared" si="9"/>
        <v>#REF!</v>
      </c>
      <c r="N62" s="1" t="s">
        <v>748</v>
      </c>
    </row>
    <row r="63" spans="1:14" ht="14.25">
      <c r="A63" s="11">
        <v>62</v>
      </c>
      <c r="B63" s="4" t="s">
        <v>440</v>
      </c>
      <c r="C63" s="4" t="s">
        <v>441</v>
      </c>
      <c r="D63" s="4" t="s">
        <v>35</v>
      </c>
      <c r="E63" s="5" t="s">
        <v>16</v>
      </c>
      <c r="F63" s="4" t="s">
        <v>435</v>
      </c>
      <c r="G63" s="4">
        <v>2</v>
      </c>
      <c r="H63" s="21">
        <v>540000</v>
      </c>
      <c r="I63" s="21">
        <f t="shared" si="7"/>
        <v>1080000</v>
      </c>
      <c r="J63" s="6" t="s">
        <v>442</v>
      </c>
      <c r="K63" s="1">
        <f t="shared" si="8"/>
        <v>1080000</v>
      </c>
      <c r="L63" s="1" t="e">
        <f>VLOOKUP(VALUE(J63),#REF!,13,0)</f>
        <v>#REF!</v>
      </c>
      <c r="M63" s="1" t="e">
        <f t="shared" si="9"/>
        <v>#REF!</v>
      </c>
      <c r="N63" s="1" t="s">
        <v>748</v>
      </c>
    </row>
    <row r="64" spans="1:14" ht="14.25">
      <c r="A64" s="4">
        <v>63</v>
      </c>
      <c r="B64" s="4" t="s">
        <v>457</v>
      </c>
      <c r="C64" s="4" t="s">
        <v>458</v>
      </c>
      <c r="D64" s="4" t="s">
        <v>459</v>
      </c>
      <c r="E64" s="5" t="s">
        <v>426</v>
      </c>
      <c r="F64" s="4" t="s">
        <v>435</v>
      </c>
      <c r="G64" s="4">
        <v>2</v>
      </c>
      <c r="H64" s="21">
        <v>527900</v>
      </c>
      <c r="I64" s="21">
        <f t="shared" si="7"/>
        <v>1055800</v>
      </c>
      <c r="J64" s="6" t="s">
        <v>460</v>
      </c>
      <c r="K64" s="1">
        <f t="shared" si="8"/>
        <v>1055800</v>
      </c>
      <c r="L64" s="1" t="e">
        <f>VLOOKUP(VALUE(J64),#REF!,13,0)</f>
        <v>#REF!</v>
      </c>
      <c r="M64" s="1" t="e">
        <f t="shared" si="9"/>
        <v>#REF!</v>
      </c>
      <c r="N64" s="1" t="s">
        <v>748</v>
      </c>
    </row>
    <row r="65" spans="1:14" ht="14.25">
      <c r="A65" s="11">
        <v>64</v>
      </c>
      <c r="B65" s="4" t="s">
        <v>461</v>
      </c>
      <c r="C65" s="4" t="s">
        <v>462</v>
      </c>
      <c r="D65" s="4" t="s">
        <v>56</v>
      </c>
      <c r="E65" s="5" t="s">
        <v>463</v>
      </c>
      <c r="F65" s="4" t="s">
        <v>464</v>
      </c>
      <c r="G65" s="4">
        <v>2</v>
      </c>
      <c r="H65" s="21">
        <v>540000</v>
      </c>
      <c r="I65" s="22">
        <f t="shared" si="7"/>
        <v>1080000</v>
      </c>
      <c r="J65" s="6" t="s">
        <v>465</v>
      </c>
      <c r="K65" s="1">
        <f t="shared" si="8"/>
        <v>1080000</v>
      </c>
      <c r="L65" s="1" t="e">
        <f>VLOOKUP(VALUE(J65),#REF!,13,0)</f>
        <v>#REF!</v>
      </c>
      <c r="M65" s="1" t="e">
        <f t="shared" si="9"/>
        <v>#REF!</v>
      </c>
      <c r="N65" s="1" t="s">
        <v>748</v>
      </c>
    </row>
    <row r="66" spans="1:14" ht="14.25">
      <c r="A66" s="4">
        <v>65</v>
      </c>
      <c r="B66" s="4" t="s">
        <v>474</v>
      </c>
      <c r="C66" s="4" t="s">
        <v>475</v>
      </c>
      <c r="D66" s="4" t="s">
        <v>476</v>
      </c>
      <c r="E66" s="5" t="s">
        <v>477</v>
      </c>
      <c r="F66" s="4" t="s">
        <v>478</v>
      </c>
      <c r="G66" s="4">
        <v>2</v>
      </c>
      <c r="H66" s="21">
        <f>452300</f>
        <v>452300</v>
      </c>
      <c r="I66" s="22">
        <f t="shared" si="7"/>
        <v>904600</v>
      </c>
      <c r="J66" s="6" t="s">
        <v>479</v>
      </c>
      <c r="K66" s="1">
        <f t="shared" si="8"/>
        <v>904600</v>
      </c>
      <c r="L66" s="1" t="e">
        <f>VLOOKUP(VALUE(J66),#REF!,13,0)</f>
        <v>#REF!</v>
      </c>
      <c r="M66" s="1" t="e">
        <f t="shared" si="9"/>
        <v>#REF!</v>
      </c>
      <c r="N66" s="1" t="s">
        <v>748</v>
      </c>
    </row>
    <row r="67" spans="1:14" ht="14.25">
      <c r="A67" s="11">
        <v>66</v>
      </c>
      <c r="B67" s="4" t="s">
        <v>480</v>
      </c>
      <c r="C67" s="4" t="s">
        <v>481</v>
      </c>
      <c r="D67" s="4" t="s">
        <v>476</v>
      </c>
      <c r="E67" s="5" t="s">
        <v>482</v>
      </c>
      <c r="F67" s="4" t="s">
        <v>478</v>
      </c>
      <c r="G67" s="4">
        <v>2</v>
      </c>
      <c r="H67" s="21">
        <f>452300</f>
        <v>452300</v>
      </c>
      <c r="I67" s="21">
        <f t="shared" si="7"/>
        <v>904600</v>
      </c>
      <c r="J67" s="6" t="s">
        <v>483</v>
      </c>
      <c r="K67" s="1">
        <f t="shared" si="8"/>
        <v>904600</v>
      </c>
      <c r="L67" s="1" t="e">
        <f>VLOOKUP(VALUE(J67),#REF!,13,0)</f>
        <v>#REF!</v>
      </c>
      <c r="M67" s="1" t="e">
        <f t="shared" si="9"/>
        <v>#REF!</v>
      </c>
      <c r="N67" s="1" t="s">
        <v>748</v>
      </c>
    </row>
    <row r="68" spans="1:14" ht="14.25">
      <c r="A68" s="4">
        <v>67</v>
      </c>
      <c r="B68" s="4" t="s">
        <v>33</v>
      </c>
      <c r="C68" s="4" t="s">
        <v>34</v>
      </c>
      <c r="D68" s="4" t="s">
        <v>35</v>
      </c>
      <c r="E68" s="5" t="s">
        <v>36</v>
      </c>
      <c r="F68" s="4" t="s">
        <v>478</v>
      </c>
      <c r="G68" s="4">
        <v>2</v>
      </c>
      <c r="H68" s="21">
        <v>540000</v>
      </c>
      <c r="I68" s="21">
        <f t="shared" si="7"/>
        <v>1080000</v>
      </c>
      <c r="J68" s="6" t="s">
        <v>38</v>
      </c>
      <c r="K68" s="1">
        <f t="shared" si="8"/>
        <v>3780000</v>
      </c>
      <c r="L68" s="1" t="e">
        <f>VLOOKUP(VALUE(J68),#REF!,13,0)</f>
        <v>#REF!</v>
      </c>
      <c r="M68" s="1" t="e">
        <f t="shared" si="9"/>
        <v>#REF!</v>
      </c>
      <c r="N68" s="1" t="s">
        <v>748</v>
      </c>
    </row>
    <row r="69" spans="1:14" ht="14.25">
      <c r="A69" s="11">
        <v>68</v>
      </c>
      <c r="B69" s="4" t="s">
        <v>542</v>
      </c>
      <c r="C69" s="4" t="s">
        <v>543</v>
      </c>
      <c r="D69" s="4" t="s">
        <v>118</v>
      </c>
      <c r="E69" s="5" t="s">
        <v>544</v>
      </c>
      <c r="F69" s="4" t="s">
        <v>509</v>
      </c>
      <c r="G69" s="4">
        <v>2</v>
      </c>
      <c r="H69" s="21">
        <v>585000</v>
      </c>
      <c r="I69" s="21">
        <f t="shared" si="7"/>
        <v>1170000</v>
      </c>
      <c r="J69" s="6"/>
      <c r="K69" s="1">
        <f t="shared" si="8"/>
        <v>0</v>
      </c>
      <c r="L69" s="1" t="e">
        <f>VLOOKUP(VALUE(J69),#REF!,13,0)</f>
        <v>#REF!</v>
      </c>
      <c r="M69" s="1" t="e">
        <f t="shared" si="9"/>
        <v>#REF!</v>
      </c>
      <c r="N69" s="1" t="s">
        <v>748</v>
      </c>
    </row>
    <row r="70" spans="1:14" s="19" customFormat="1" ht="14.25">
      <c r="A70" s="4">
        <v>69</v>
      </c>
      <c r="B70" s="4" t="s">
        <v>548</v>
      </c>
      <c r="C70" s="4" t="s">
        <v>549</v>
      </c>
      <c r="D70" s="4" t="s">
        <v>187</v>
      </c>
      <c r="E70" s="5" t="s">
        <v>537</v>
      </c>
      <c r="F70" s="4" t="s">
        <v>509</v>
      </c>
      <c r="G70" s="4">
        <v>2</v>
      </c>
      <c r="H70" s="21">
        <v>540000</v>
      </c>
      <c r="I70" s="23">
        <f t="shared" si="7"/>
        <v>1080000</v>
      </c>
      <c r="J70" s="6" t="s">
        <v>550</v>
      </c>
      <c r="K70" s="1">
        <f t="shared" si="8"/>
        <v>1080000</v>
      </c>
      <c r="L70" s="1" t="e">
        <f>VLOOKUP(VALUE(J70),#REF!,13,0)</f>
        <v>#REF!</v>
      </c>
      <c r="M70" s="1" t="e">
        <f t="shared" si="9"/>
        <v>#REF!</v>
      </c>
      <c r="N70" s="1" t="s">
        <v>748</v>
      </c>
    </row>
    <row r="71" spans="1:14" s="19" customFormat="1" ht="14.25">
      <c r="A71" s="11">
        <v>70</v>
      </c>
      <c r="B71" s="16" t="s">
        <v>494</v>
      </c>
      <c r="C71" s="16" t="s">
        <v>495</v>
      </c>
      <c r="D71" s="16" t="s">
        <v>496</v>
      </c>
      <c r="E71" s="17" t="s">
        <v>497</v>
      </c>
      <c r="F71" s="16" t="s">
        <v>498</v>
      </c>
      <c r="G71" s="16">
        <v>2</v>
      </c>
      <c r="H71" s="23">
        <f>527900*1.5</f>
        <v>791850</v>
      </c>
      <c r="I71" s="23">
        <f t="shared" si="7"/>
        <v>1583700</v>
      </c>
      <c r="J71" s="18" t="s">
        <v>499</v>
      </c>
      <c r="K71" s="1">
        <f t="shared" si="8"/>
        <v>1583700</v>
      </c>
      <c r="L71" s="1" t="e">
        <f>VLOOKUP(VALUE(J71),#REF!,13,0)</f>
        <v>#REF!</v>
      </c>
      <c r="M71" s="1" t="e">
        <f t="shared" si="9"/>
        <v>#REF!</v>
      </c>
      <c r="N71" s="1" t="s">
        <v>748</v>
      </c>
    </row>
    <row r="72" spans="1:14" s="19" customFormat="1" ht="14.25">
      <c r="A72" s="4">
        <v>71</v>
      </c>
      <c r="B72" s="16" t="s">
        <v>500</v>
      </c>
      <c r="C72" s="16" t="s">
        <v>501</v>
      </c>
      <c r="D72" s="16" t="s">
        <v>410</v>
      </c>
      <c r="E72" s="17" t="s">
        <v>497</v>
      </c>
      <c r="F72" s="16" t="s">
        <v>498</v>
      </c>
      <c r="G72" s="16">
        <v>2</v>
      </c>
      <c r="H72" s="23">
        <f>527900*1.5</f>
        <v>791850</v>
      </c>
      <c r="I72" s="23">
        <f t="shared" si="7"/>
        <v>1583700</v>
      </c>
      <c r="J72" s="18" t="s">
        <v>502</v>
      </c>
      <c r="K72" s="1">
        <f t="shared" si="8"/>
        <v>1583700</v>
      </c>
      <c r="L72" s="1" t="e">
        <f>VLOOKUP(VALUE(J72),#REF!,13,0)</f>
        <v>#REF!</v>
      </c>
      <c r="M72" s="1" t="e">
        <f t="shared" si="9"/>
        <v>#REF!</v>
      </c>
      <c r="N72" s="1" t="s">
        <v>748</v>
      </c>
    </row>
    <row r="74" spans="1:14" ht="14.25">
      <c r="A74" s="4">
        <v>73</v>
      </c>
      <c r="B74" s="4" t="s">
        <v>195</v>
      </c>
      <c r="C74" s="4" t="s">
        <v>196</v>
      </c>
      <c r="D74" s="4" t="s">
        <v>15</v>
      </c>
      <c r="E74" s="5" t="s">
        <v>109</v>
      </c>
      <c r="F74" s="4" t="s">
        <v>568</v>
      </c>
      <c r="G74" s="4">
        <v>2</v>
      </c>
      <c r="H74" s="21">
        <v>540000</v>
      </c>
      <c r="I74" s="23">
        <f aca="true" t="shared" si="10" ref="I74:I99">G74*H74</f>
        <v>1080000</v>
      </c>
      <c r="J74" s="6" t="s">
        <v>198</v>
      </c>
      <c r="K74" s="1">
        <f aca="true" t="shared" si="11" ref="K74:K99">_xlfn.SUMIFS(I$1:I$65536,J$1:J$65536,J74)</f>
        <v>8910000</v>
      </c>
      <c r="L74" s="1" t="e">
        <f>VLOOKUP(VALUE(J74),#REF!,13,0)</f>
        <v>#REF!</v>
      </c>
      <c r="M74" s="1" t="e">
        <f aca="true" t="shared" si="12" ref="M74:M99">L74=K74</f>
        <v>#REF!</v>
      </c>
      <c r="N74" s="1" t="s">
        <v>748</v>
      </c>
    </row>
    <row r="75" spans="1:14" ht="14.25">
      <c r="A75" s="11">
        <v>74</v>
      </c>
      <c r="B75" s="4" t="s">
        <v>569</v>
      </c>
      <c r="C75" s="4" t="s">
        <v>570</v>
      </c>
      <c r="D75" s="4" t="s">
        <v>56</v>
      </c>
      <c r="E75" s="5" t="s">
        <v>109</v>
      </c>
      <c r="F75" s="4" t="s">
        <v>568</v>
      </c>
      <c r="G75" s="4">
        <v>2</v>
      </c>
      <c r="H75" s="21">
        <v>540000</v>
      </c>
      <c r="I75" s="23">
        <f t="shared" si="10"/>
        <v>1080000</v>
      </c>
      <c r="J75" s="6" t="s">
        <v>571</v>
      </c>
      <c r="K75" s="1">
        <f t="shared" si="11"/>
        <v>1080000</v>
      </c>
      <c r="L75" s="1" t="e">
        <f>VLOOKUP(VALUE(J75),#REF!,13,0)</f>
        <v>#REF!</v>
      </c>
      <c r="M75" s="1" t="e">
        <f t="shared" si="12"/>
        <v>#REF!</v>
      </c>
      <c r="N75" s="1" t="s">
        <v>748</v>
      </c>
    </row>
    <row r="76" spans="1:14" ht="14.25">
      <c r="A76" s="4">
        <v>75</v>
      </c>
      <c r="B76" s="4" t="s">
        <v>112</v>
      </c>
      <c r="C76" s="4" t="s">
        <v>113</v>
      </c>
      <c r="D76" s="4" t="s">
        <v>114</v>
      </c>
      <c r="E76" s="5" t="s">
        <v>109</v>
      </c>
      <c r="F76" s="4" t="s">
        <v>568</v>
      </c>
      <c r="G76" s="4">
        <v>2</v>
      </c>
      <c r="H76" s="21">
        <v>540000</v>
      </c>
      <c r="I76" s="23">
        <f t="shared" si="10"/>
        <v>1080000</v>
      </c>
      <c r="J76" s="6" t="s">
        <v>115</v>
      </c>
      <c r="K76" s="1">
        <f t="shared" si="11"/>
        <v>3780000</v>
      </c>
      <c r="L76" s="1" t="e">
        <f>VLOOKUP(VALUE(J76),#REF!,13,0)</f>
        <v>#REF!</v>
      </c>
      <c r="M76" s="1" t="e">
        <f t="shared" si="12"/>
        <v>#REF!</v>
      </c>
      <c r="N76" s="1" t="s">
        <v>748</v>
      </c>
    </row>
    <row r="77" spans="1:14" ht="14.25">
      <c r="A77" s="11">
        <v>76</v>
      </c>
      <c r="B77" s="4" t="s">
        <v>195</v>
      </c>
      <c r="C77" s="4" t="s">
        <v>196</v>
      </c>
      <c r="D77" s="4" t="s">
        <v>15</v>
      </c>
      <c r="E77" s="5" t="s">
        <v>109</v>
      </c>
      <c r="F77" s="4" t="s">
        <v>588</v>
      </c>
      <c r="G77" s="4">
        <v>2</v>
      </c>
      <c r="H77" s="21">
        <v>540000</v>
      </c>
      <c r="I77" s="23">
        <f t="shared" si="10"/>
        <v>1080000</v>
      </c>
      <c r="J77" s="6" t="s">
        <v>198</v>
      </c>
      <c r="K77" s="1">
        <f t="shared" si="11"/>
        <v>8910000</v>
      </c>
      <c r="L77" s="1" t="e">
        <f>VLOOKUP(VALUE(J77),#REF!,13,0)</f>
        <v>#REF!</v>
      </c>
      <c r="M77" s="1" t="e">
        <f t="shared" si="12"/>
        <v>#REF!</v>
      </c>
      <c r="N77" s="1" t="s">
        <v>748</v>
      </c>
    </row>
    <row r="78" spans="1:14" ht="14.25">
      <c r="A78" s="4">
        <v>77</v>
      </c>
      <c r="B78" s="4" t="s">
        <v>593</v>
      </c>
      <c r="C78" s="4" t="s">
        <v>594</v>
      </c>
      <c r="D78" s="4" t="s">
        <v>15</v>
      </c>
      <c r="E78" s="5" t="s">
        <v>248</v>
      </c>
      <c r="F78" s="4" t="s">
        <v>588</v>
      </c>
      <c r="G78" s="4">
        <v>2</v>
      </c>
      <c r="H78" s="21">
        <v>540000</v>
      </c>
      <c r="I78" s="21">
        <f t="shared" si="10"/>
        <v>1080000</v>
      </c>
      <c r="J78" s="6" t="s">
        <v>595</v>
      </c>
      <c r="K78" s="1">
        <f t="shared" si="11"/>
        <v>1080000</v>
      </c>
      <c r="L78" s="1" t="e">
        <f>VLOOKUP(VALUE(J78),#REF!,13,0)</f>
        <v>#REF!</v>
      </c>
      <c r="M78" s="1" t="e">
        <f t="shared" si="12"/>
        <v>#REF!</v>
      </c>
      <c r="N78" s="1" t="s">
        <v>748</v>
      </c>
    </row>
    <row r="79" spans="1:14" ht="14.25">
      <c r="A79" s="11">
        <v>78</v>
      </c>
      <c r="B79" s="4" t="s">
        <v>596</v>
      </c>
      <c r="C79" s="4" t="s">
        <v>597</v>
      </c>
      <c r="D79" s="4" t="s">
        <v>598</v>
      </c>
      <c r="E79" s="5" t="s">
        <v>248</v>
      </c>
      <c r="F79" s="4" t="s">
        <v>588</v>
      </c>
      <c r="G79" s="4">
        <v>2</v>
      </c>
      <c r="H79" s="21">
        <v>540000</v>
      </c>
      <c r="I79" s="21">
        <f t="shared" si="10"/>
        <v>1080000</v>
      </c>
      <c r="J79" s="6" t="s">
        <v>599</v>
      </c>
      <c r="K79" s="1">
        <f t="shared" si="11"/>
        <v>1080000</v>
      </c>
      <c r="L79" s="1" t="e">
        <f>VLOOKUP(VALUE(J79),#REF!,13,0)</f>
        <v>#REF!</v>
      </c>
      <c r="M79" s="1" t="e">
        <f t="shared" si="12"/>
        <v>#REF!</v>
      </c>
      <c r="N79" s="1" t="s">
        <v>748</v>
      </c>
    </row>
    <row r="80" spans="1:14" ht="14.25">
      <c r="A80" s="4">
        <v>79</v>
      </c>
      <c r="B80" s="4" t="s">
        <v>360</v>
      </c>
      <c r="C80" s="4" t="s">
        <v>361</v>
      </c>
      <c r="D80" s="4" t="s">
        <v>260</v>
      </c>
      <c r="E80" s="5" t="s">
        <v>211</v>
      </c>
      <c r="F80" s="4" t="s">
        <v>588</v>
      </c>
      <c r="G80" s="4">
        <v>2</v>
      </c>
      <c r="H80" s="21">
        <v>540000</v>
      </c>
      <c r="I80" s="21">
        <f t="shared" si="10"/>
        <v>1080000</v>
      </c>
      <c r="J80" s="6" t="s">
        <v>362</v>
      </c>
      <c r="K80" s="1">
        <f t="shared" si="11"/>
        <v>2160000</v>
      </c>
      <c r="L80" s="1" t="e">
        <f>VLOOKUP(VALUE(J80),#REF!,13,0)</f>
        <v>#REF!</v>
      </c>
      <c r="M80" s="1" t="e">
        <f t="shared" si="12"/>
        <v>#REF!</v>
      </c>
      <c r="N80" s="1" t="s">
        <v>748</v>
      </c>
    </row>
    <row r="81" spans="1:14" ht="14.25">
      <c r="A81" s="11">
        <v>80</v>
      </c>
      <c r="B81" s="4" t="s">
        <v>607</v>
      </c>
      <c r="C81" s="4" t="s">
        <v>604</v>
      </c>
      <c r="D81" s="4" t="s">
        <v>608</v>
      </c>
      <c r="E81" s="5" t="s">
        <v>16</v>
      </c>
      <c r="F81" s="4" t="s">
        <v>588</v>
      </c>
      <c r="G81" s="4">
        <v>2</v>
      </c>
      <c r="H81" s="21">
        <v>540000</v>
      </c>
      <c r="I81" s="21">
        <f t="shared" si="10"/>
        <v>1080000</v>
      </c>
      <c r="J81" s="6" t="s">
        <v>609</v>
      </c>
      <c r="K81" s="1">
        <f t="shared" si="11"/>
        <v>1080000</v>
      </c>
      <c r="L81" s="1" t="e">
        <f>VLOOKUP(VALUE(J81),#REF!,13,0)</f>
        <v>#REF!</v>
      </c>
      <c r="M81" s="1" t="e">
        <f t="shared" si="12"/>
        <v>#REF!</v>
      </c>
      <c r="N81" s="1" t="s">
        <v>748</v>
      </c>
    </row>
    <row r="82" spans="1:14" ht="14.25">
      <c r="A82" s="4">
        <v>81</v>
      </c>
      <c r="B82" s="4" t="s">
        <v>262</v>
      </c>
      <c r="C82" s="4" t="s">
        <v>263</v>
      </c>
      <c r="D82" s="4" t="s">
        <v>264</v>
      </c>
      <c r="E82" s="5" t="s">
        <v>10</v>
      </c>
      <c r="F82" s="4" t="s">
        <v>588</v>
      </c>
      <c r="G82" s="4">
        <v>2</v>
      </c>
      <c r="H82" s="21">
        <v>540000</v>
      </c>
      <c r="I82" s="21">
        <f t="shared" si="10"/>
        <v>1080000</v>
      </c>
      <c r="J82" s="6" t="s">
        <v>265</v>
      </c>
      <c r="K82" s="1">
        <f t="shared" si="11"/>
        <v>2700000</v>
      </c>
      <c r="L82" s="1" t="e">
        <f>VLOOKUP(VALUE(J82),#REF!,13,0)</f>
        <v>#REF!</v>
      </c>
      <c r="M82" s="1" t="e">
        <f t="shared" si="12"/>
        <v>#REF!</v>
      </c>
      <c r="N82" s="1" t="s">
        <v>748</v>
      </c>
    </row>
    <row r="83" spans="1:14" ht="14.25">
      <c r="A83" s="11">
        <v>82</v>
      </c>
      <c r="B83" s="4" t="s">
        <v>437</v>
      </c>
      <c r="C83" s="4" t="s">
        <v>438</v>
      </c>
      <c r="D83" s="4" t="s">
        <v>96</v>
      </c>
      <c r="E83" s="5" t="s">
        <v>16</v>
      </c>
      <c r="F83" s="4" t="s">
        <v>588</v>
      </c>
      <c r="G83" s="4">
        <v>2</v>
      </c>
      <c r="H83" s="21">
        <v>540000</v>
      </c>
      <c r="I83" s="21">
        <f t="shared" si="10"/>
        <v>1080000</v>
      </c>
      <c r="J83" s="6" t="s">
        <v>439</v>
      </c>
      <c r="K83" s="1">
        <f t="shared" si="11"/>
        <v>2160000</v>
      </c>
      <c r="L83" s="1" t="e">
        <f>VLOOKUP(VALUE(J83),#REF!,13,0)</f>
        <v>#REF!</v>
      </c>
      <c r="M83" s="1" t="e">
        <f t="shared" si="12"/>
        <v>#REF!</v>
      </c>
      <c r="N83" s="1" t="s">
        <v>748</v>
      </c>
    </row>
    <row r="84" spans="1:14" ht="14.25">
      <c r="A84" s="4">
        <v>83</v>
      </c>
      <c r="B84" s="4" t="s">
        <v>623</v>
      </c>
      <c r="C84" s="4" t="s">
        <v>624</v>
      </c>
      <c r="D84" s="4" t="s">
        <v>118</v>
      </c>
      <c r="E84" s="5" t="s">
        <v>10</v>
      </c>
      <c r="F84" s="4" t="s">
        <v>588</v>
      </c>
      <c r="G84" s="4">
        <v>2</v>
      </c>
      <c r="H84" s="21">
        <v>540000</v>
      </c>
      <c r="I84" s="21">
        <f t="shared" si="10"/>
        <v>1080000</v>
      </c>
      <c r="J84" s="6" t="s">
        <v>625</v>
      </c>
      <c r="K84" s="1">
        <f t="shared" si="11"/>
        <v>1080000</v>
      </c>
      <c r="L84" s="1" t="e">
        <f>VLOOKUP(VALUE(J84),#REF!,13,0)</f>
        <v>#REF!</v>
      </c>
      <c r="M84" s="1" t="e">
        <f t="shared" si="12"/>
        <v>#REF!</v>
      </c>
      <c r="N84" s="1" t="s">
        <v>748</v>
      </c>
    </row>
    <row r="85" spans="1:14" ht="14.25">
      <c r="A85" s="11">
        <v>84</v>
      </c>
      <c r="B85" s="4" t="s">
        <v>278</v>
      </c>
      <c r="C85" s="4" t="s">
        <v>279</v>
      </c>
      <c r="D85" s="4" t="s">
        <v>280</v>
      </c>
      <c r="E85" s="5" t="s">
        <v>211</v>
      </c>
      <c r="F85" s="4" t="s">
        <v>588</v>
      </c>
      <c r="G85" s="4">
        <v>2</v>
      </c>
      <c r="H85" s="21">
        <v>540000</v>
      </c>
      <c r="I85" s="21">
        <f t="shared" si="10"/>
        <v>1080000</v>
      </c>
      <c r="J85" s="6" t="s">
        <v>281</v>
      </c>
      <c r="K85" s="1">
        <f t="shared" si="11"/>
        <v>2700000</v>
      </c>
      <c r="L85" s="1" t="e">
        <f>VLOOKUP(VALUE(J85),#REF!,13,0)</f>
        <v>#REF!</v>
      </c>
      <c r="M85" s="1" t="e">
        <f t="shared" si="12"/>
        <v>#REF!</v>
      </c>
      <c r="N85" s="1" t="s">
        <v>748</v>
      </c>
    </row>
    <row r="86" spans="1:14" ht="14.25">
      <c r="A86" s="4">
        <v>85</v>
      </c>
      <c r="B86" s="4" t="s">
        <v>626</v>
      </c>
      <c r="C86" s="4" t="s">
        <v>467</v>
      </c>
      <c r="D86" s="4" t="s">
        <v>547</v>
      </c>
      <c r="E86" s="5" t="s">
        <v>10</v>
      </c>
      <c r="F86" s="4" t="s">
        <v>588</v>
      </c>
      <c r="G86" s="4">
        <v>2</v>
      </c>
      <c r="H86" s="21">
        <v>540000</v>
      </c>
      <c r="I86" s="21">
        <f t="shared" si="10"/>
        <v>1080000</v>
      </c>
      <c r="J86" s="6" t="s">
        <v>627</v>
      </c>
      <c r="K86" s="1">
        <f t="shared" si="11"/>
        <v>1080000</v>
      </c>
      <c r="L86" s="1" t="e">
        <f>VLOOKUP(VALUE(J86),#REF!,13,0)</f>
        <v>#REF!</v>
      </c>
      <c r="M86" s="1" t="e">
        <f t="shared" si="12"/>
        <v>#REF!</v>
      </c>
      <c r="N86" s="1" t="s">
        <v>748</v>
      </c>
    </row>
    <row r="87" spans="1:14" ht="14.25">
      <c r="A87" s="11">
        <v>86</v>
      </c>
      <c r="B87" s="4" t="s">
        <v>630</v>
      </c>
      <c r="C87" s="4" t="s">
        <v>631</v>
      </c>
      <c r="D87" s="4" t="s">
        <v>410</v>
      </c>
      <c r="E87" s="5" t="s">
        <v>10</v>
      </c>
      <c r="F87" s="4" t="s">
        <v>588</v>
      </c>
      <c r="G87" s="4">
        <v>2</v>
      </c>
      <c r="H87" s="21">
        <v>540000</v>
      </c>
      <c r="I87" s="21">
        <f t="shared" si="10"/>
        <v>1080000</v>
      </c>
      <c r="J87" s="6" t="s">
        <v>632</v>
      </c>
      <c r="K87" s="1">
        <f t="shared" si="11"/>
        <v>1080000</v>
      </c>
      <c r="L87" s="1" t="e">
        <f>VLOOKUP(VALUE(J87),#REF!,13,0)</f>
        <v>#REF!</v>
      </c>
      <c r="M87" s="1" t="e">
        <f t="shared" si="12"/>
        <v>#REF!</v>
      </c>
      <c r="N87" s="1" t="s">
        <v>748</v>
      </c>
    </row>
    <row r="88" spans="1:14" ht="14.25">
      <c r="A88" s="4">
        <v>87</v>
      </c>
      <c r="B88" s="4" t="s">
        <v>636</v>
      </c>
      <c r="C88" s="4" t="s">
        <v>637</v>
      </c>
      <c r="D88" s="4" t="s">
        <v>187</v>
      </c>
      <c r="E88" s="5" t="s">
        <v>288</v>
      </c>
      <c r="F88" s="4" t="s">
        <v>588</v>
      </c>
      <c r="G88" s="4">
        <v>2</v>
      </c>
      <c r="H88" s="21">
        <v>540000</v>
      </c>
      <c r="I88" s="21">
        <f t="shared" si="10"/>
        <v>1080000</v>
      </c>
      <c r="J88" s="6" t="s">
        <v>638</v>
      </c>
      <c r="K88" s="1">
        <f t="shared" si="11"/>
        <v>2160000</v>
      </c>
      <c r="L88" s="1" t="e">
        <f>VLOOKUP(VALUE(J88),#REF!,13,0)</f>
        <v>#REF!</v>
      </c>
      <c r="M88" s="1" t="e">
        <f t="shared" si="12"/>
        <v>#REF!</v>
      </c>
      <c r="N88" s="1" t="s">
        <v>748</v>
      </c>
    </row>
    <row r="89" spans="1:14" ht="14.25">
      <c r="A89" s="11">
        <v>88</v>
      </c>
      <c r="B89" s="4" t="s">
        <v>642</v>
      </c>
      <c r="C89" s="4" t="s">
        <v>643</v>
      </c>
      <c r="D89" s="4" t="s">
        <v>644</v>
      </c>
      <c r="E89" s="5" t="s">
        <v>371</v>
      </c>
      <c r="F89" s="4" t="s">
        <v>588</v>
      </c>
      <c r="G89" s="4">
        <v>2</v>
      </c>
      <c r="H89" s="21">
        <v>540000</v>
      </c>
      <c r="I89" s="23">
        <f t="shared" si="10"/>
        <v>1080000</v>
      </c>
      <c r="J89" s="6" t="s">
        <v>645</v>
      </c>
      <c r="K89" s="1">
        <f t="shared" si="11"/>
        <v>1080000</v>
      </c>
      <c r="L89" s="1" t="e">
        <f>VLOOKUP(VALUE(J89),#REF!,13,0)</f>
        <v>#REF!</v>
      </c>
      <c r="M89" s="1" t="e">
        <f t="shared" si="12"/>
        <v>#REF!</v>
      </c>
      <c r="N89" s="1" t="s">
        <v>748</v>
      </c>
    </row>
    <row r="90" spans="1:14" ht="14.25">
      <c r="A90" s="4">
        <v>89</v>
      </c>
      <c r="B90" s="4" t="s">
        <v>581</v>
      </c>
      <c r="C90" s="4" t="s">
        <v>582</v>
      </c>
      <c r="D90" s="4" t="s">
        <v>410</v>
      </c>
      <c r="E90" s="5" t="s">
        <v>583</v>
      </c>
      <c r="F90" s="4" t="s">
        <v>584</v>
      </c>
      <c r="G90" s="4">
        <v>2</v>
      </c>
      <c r="H90" s="21">
        <v>527900</v>
      </c>
      <c r="I90" s="21">
        <f t="shared" si="10"/>
        <v>1055800</v>
      </c>
      <c r="J90" s="6" t="s">
        <v>585</v>
      </c>
      <c r="K90" s="1">
        <f t="shared" si="11"/>
        <v>1055800</v>
      </c>
      <c r="L90" s="1" t="e">
        <f>VLOOKUP(VALUE(J90),#REF!,13,0)</f>
        <v>#REF!</v>
      </c>
      <c r="M90" s="1" t="e">
        <f t="shared" si="12"/>
        <v>#REF!</v>
      </c>
      <c r="N90" s="1" t="s">
        <v>748</v>
      </c>
    </row>
    <row r="91" spans="1:14" ht="14.25">
      <c r="A91" s="11">
        <v>90</v>
      </c>
      <c r="B91" s="4" t="s">
        <v>647</v>
      </c>
      <c r="C91" s="4" t="s">
        <v>648</v>
      </c>
      <c r="D91" s="4" t="s">
        <v>649</v>
      </c>
      <c r="E91" s="5" t="s">
        <v>10</v>
      </c>
      <c r="F91" s="4" t="s">
        <v>646</v>
      </c>
      <c r="G91" s="4">
        <v>2</v>
      </c>
      <c r="H91" s="21">
        <v>540000</v>
      </c>
      <c r="I91" s="21">
        <f t="shared" si="10"/>
        <v>1080000</v>
      </c>
      <c r="J91" s="6" t="s">
        <v>650</v>
      </c>
      <c r="K91" s="1">
        <f t="shared" si="11"/>
        <v>1080000</v>
      </c>
      <c r="L91" s="1" t="e">
        <f>VLOOKUP(VALUE(J91),#REF!,13,0)</f>
        <v>#REF!</v>
      </c>
      <c r="M91" s="1" t="e">
        <f t="shared" si="12"/>
        <v>#REF!</v>
      </c>
      <c r="N91" s="1" t="s">
        <v>748</v>
      </c>
    </row>
    <row r="92" spans="1:14" ht="14.25">
      <c r="A92" s="4">
        <v>91</v>
      </c>
      <c r="B92" s="16" t="s">
        <v>195</v>
      </c>
      <c r="C92" s="16" t="s">
        <v>196</v>
      </c>
      <c r="D92" s="16" t="s">
        <v>15</v>
      </c>
      <c r="E92" s="17" t="s">
        <v>109</v>
      </c>
      <c r="F92" s="16" t="s">
        <v>660</v>
      </c>
      <c r="G92" s="16">
        <v>2</v>
      </c>
      <c r="H92" s="23">
        <f>540000*1.5</f>
        <v>810000</v>
      </c>
      <c r="I92" s="23">
        <f t="shared" si="10"/>
        <v>1620000</v>
      </c>
      <c r="J92" s="18" t="s">
        <v>198</v>
      </c>
      <c r="K92" s="1">
        <f t="shared" si="11"/>
        <v>8910000</v>
      </c>
      <c r="L92" s="1" t="e">
        <f>VLOOKUP(VALUE(J92),#REF!,13,0)</f>
        <v>#REF!</v>
      </c>
      <c r="M92" s="1" t="e">
        <f t="shared" si="12"/>
        <v>#REF!</v>
      </c>
      <c r="N92" s="1" t="s">
        <v>748</v>
      </c>
    </row>
    <row r="93" spans="1:14" s="19" customFormat="1" ht="14.25">
      <c r="A93" s="11">
        <v>92</v>
      </c>
      <c r="B93" s="16" t="s">
        <v>116</v>
      </c>
      <c r="C93" s="16" t="s">
        <v>117</v>
      </c>
      <c r="D93" s="16" t="s">
        <v>118</v>
      </c>
      <c r="E93" s="17" t="s">
        <v>109</v>
      </c>
      <c r="F93" s="16" t="s">
        <v>660</v>
      </c>
      <c r="G93" s="16">
        <v>2</v>
      </c>
      <c r="H93" s="23">
        <f>540000*1.5</f>
        <v>810000</v>
      </c>
      <c r="I93" s="23">
        <f t="shared" si="10"/>
        <v>1620000</v>
      </c>
      <c r="J93" s="18" t="s">
        <v>119</v>
      </c>
      <c r="K93" s="1">
        <f t="shared" si="11"/>
        <v>3240000</v>
      </c>
      <c r="L93" s="1" t="e">
        <f>VLOOKUP(VALUE(J93),#REF!,13,0)</f>
        <v>#REF!</v>
      </c>
      <c r="M93" s="1" t="e">
        <f t="shared" si="12"/>
        <v>#REF!</v>
      </c>
      <c r="N93" s="1" t="s">
        <v>748</v>
      </c>
    </row>
    <row r="94" spans="1:14" s="19" customFormat="1" ht="14.25">
      <c r="A94" s="4">
        <v>93</v>
      </c>
      <c r="B94" s="4" t="s">
        <v>661</v>
      </c>
      <c r="C94" s="4" t="s">
        <v>662</v>
      </c>
      <c r="D94" s="4" t="s">
        <v>108</v>
      </c>
      <c r="E94" s="5" t="s">
        <v>100</v>
      </c>
      <c r="F94" s="4" t="s">
        <v>663</v>
      </c>
      <c r="G94" s="4">
        <v>2</v>
      </c>
      <c r="H94" s="21">
        <v>527900</v>
      </c>
      <c r="I94" s="23">
        <f t="shared" si="10"/>
        <v>1055800</v>
      </c>
      <c r="J94" s="6" t="s">
        <v>664</v>
      </c>
      <c r="K94" s="1">
        <f t="shared" si="11"/>
        <v>1055800</v>
      </c>
      <c r="L94" s="1" t="e">
        <f>VLOOKUP(VALUE(J94),#REF!,13,0)</f>
        <v>#REF!</v>
      </c>
      <c r="M94" s="1" t="e">
        <f t="shared" si="12"/>
        <v>#REF!</v>
      </c>
      <c r="N94" s="1" t="s">
        <v>748</v>
      </c>
    </row>
    <row r="95" spans="1:14" ht="14.25">
      <c r="A95" s="11">
        <v>94</v>
      </c>
      <c r="B95" s="4" t="s">
        <v>379</v>
      </c>
      <c r="C95" s="4" t="s">
        <v>380</v>
      </c>
      <c r="D95" s="4" t="s">
        <v>381</v>
      </c>
      <c r="E95" s="5" t="s">
        <v>104</v>
      </c>
      <c r="F95" s="4" t="s">
        <v>663</v>
      </c>
      <c r="G95" s="4">
        <v>2</v>
      </c>
      <c r="H95" s="21">
        <v>540000</v>
      </c>
      <c r="I95" s="21">
        <f t="shared" si="10"/>
        <v>1080000</v>
      </c>
      <c r="J95" s="6" t="s">
        <v>382</v>
      </c>
      <c r="K95" s="1">
        <f t="shared" si="11"/>
        <v>2700000</v>
      </c>
      <c r="L95" s="1" t="e">
        <f>VLOOKUP(VALUE(J95),#REF!,13,0)</f>
        <v>#REF!</v>
      </c>
      <c r="M95" s="1" t="e">
        <f t="shared" si="12"/>
        <v>#REF!</v>
      </c>
      <c r="N95" s="1" t="s">
        <v>748</v>
      </c>
    </row>
    <row r="96" spans="1:14" ht="14.25">
      <c r="A96" s="4">
        <v>95</v>
      </c>
      <c r="B96" s="4" t="s">
        <v>668</v>
      </c>
      <c r="C96" s="4" t="s">
        <v>669</v>
      </c>
      <c r="D96" s="4" t="s">
        <v>670</v>
      </c>
      <c r="E96" s="5" t="s">
        <v>671</v>
      </c>
      <c r="F96" s="4" t="s">
        <v>663</v>
      </c>
      <c r="G96" s="4">
        <v>2</v>
      </c>
      <c r="H96" s="21">
        <f>452300</f>
        <v>452300</v>
      </c>
      <c r="I96" s="21">
        <f t="shared" si="10"/>
        <v>904600</v>
      </c>
      <c r="J96" s="6" t="s">
        <v>672</v>
      </c>
      <c r="K96" s="1">
        <f t="shared" si="11"/>
        <v>904600</v>
      </c>
      <c r="L96" s="1" t="e">
        <f>VLOOKUP(VALUE(J96),#REF!,13,0)</f>
        <v>#REF!</v>
      </c>
      <c r="M96" s="1" t="e">
        <f t="shared" si="12"/>
        <v>#REF!</v>
      </c>
      <c r="N96" s="1" t="s">
        <v>748</v>
      </c>
    </row>
    <row r="97" spans="1:14" ht="14.25">
      <c r="A97" s="11">
        <v>96</v>
      </c>
      <c r="B97" s="4" t="s">
        <v>673</v>
      </c>
      <c r="C97" s="4" t="s">
        <v>674</v>
      </c>
      <c r="D97" s="4" t="s">
        <v>670</v>
      </c>
      <c r="E97" s="5" t="s">
        <v>671</v>
      </c>
      <c r="F97" s="4" t="s">
        <v>663</v>
      </c>
      <c r="G97" s="4">
        <v>2</v>
      </c>
      <c r="H97" s="21">
        <f>452300</f>
        <v>452300</v>
      </c>
      <c r="I97" s="21">
        <f t="shared" si="10"/>
        <v>904600</v>
      </c>
      <c r="J97" s="6" t="s">
        <v>675</v>
      </c>
      <c r="K97" s="1">
        <f t="shared" si="11"/>
        <v>904600</v>
      </c>
      <c r="L97" s="1" t="e">
        <f>VLOOKUP(VALUE(J97),#REF!,13,0)</f>
        <v>#REF!</v>
      </c>
      <c r="M97" s="1" t="e">
        <f t="shared" si="12"/>
        <v>#REF!</v>
      </c>
      <c r="N97" s="1" t="s">
        <v>748</v>
      </c>
    </row>
    <row r="98" spans="1:14" ht="14.25">
      <c r="A98" s="4">
        <v>97</v>
      </c>
      <c r="B98" s="4" t="s">
        <v>676</v>
      </c>
      <c r="C98" s="4" t="s">
        <v>263</v>
      </c>
      <c r="D98" s="4" t="s">
        <v>50</v>
      </c>
      <c r="E98" s="5" t="s">
        <v>63</v>
      </c>
      <c r="F98" s="4" t="s">
        <v>663</v>
      </c>
      <c r="G98" s="4">
        <v>2</v>
      </c>
      <c r="H98" s="21">
        <v>540000</v>
      </c>
      <c r="I98" s="23">
        <f t="shared" si="10"/>
        <v>1080000</v>
      </c>
      <c r="J98" s="6" t="s">
        <v>677</v>
      </c>
      <c r="K98" s="1">
        <f t="shared" si="11"/>
        <v>1080000</v>
      </c>
      <c r="L98" s="1" t="e">
        <f>VLOOKUP(VALUE(J98),#REF!,13,0)</f>
        <v>#REF!</v>
      </c>
      <c r="M98" s="1" t="e">
        <f t="shared" si="12"/>
        <v>#REF!</v>
      </c>
      <c r="N98" s="1" t="s">
        <v>748</v>
      </c>
    </row>
    <row r="99" spans="1:14" ht="14.25">
      <c r="A99" s="11">
        <v>98</v>
      </c>
      <c r="B99" s="4" t="s">
        <v>681</v>
      </c>
      <c r="C99" s="4" t="s">
        <v>682</v>
      </c>
      <c r="D99" s="4" t="s">
        <v>247</v>
      </c>
      <c r="E99" s="5" t="s">
        <v>671</v>
      </c>
      <c r="F99" s="4" t="s">
        <v>663</v>
      </c>
      <c r="G99" s="4">
        <v>2</v>
      </c>
      <c r="H99" s="21">
        <f>452300</f>
        <v>452300</v>
      </c>
      <c r="I99" s="21">
        <f t="shared" si="10"/>
        <v>904600</v>
      </c>
      <c r="J99" s="6" t="s">
        <v>683</v>
      </c>
      <c r="K99" s="1">
        <f t="shared" si="11"/>
        <v>904600</v>
      </c>
      <c r="L99" s="1" t="e">
        <f>VLOOKUP(VALUE(J99),#REF!,13,0)</f>
        <v>#REF!</v>
      </c>
      <c r="M99" s="1" t="e">
        <f t="shared" si="12"/>
        <v>#REF!</v>
      </c>
      <c r="N99" s="1" t="s">
        <v>748</v>
      </c>
    </row>
    <row r="101" spans="1:14" ht="14.25">
      <c r="A101" s="11">
        <v>100</v>
      </c>
      <c r="B101" s="4" t="s">
        <v>687</v>
      </c>
      <c r="C101" s="4" t="s">
        <v>688</v>
      </c>
      <c r="D101" s="4" t="s">
        <v>689</v>
      </c>
      <c r="E101" s="5" t="s">
        <v>206</v>
      </c>
      <c r="F101" s="4" t="s">
        <v>663</v>
      </c>
      <c r="G101" s="4">
        <v>2</v>
      </c>
      <c r="H101" s="21">
        <v>540000</v>
      </c>
      <c r="I101" s="21">
        <f aca="true" t="shared" si="13" ref="I101:I109">G101*H101</f>
        <v>1080000</v>
      </c>
      <c r="J101" s="6" t="s">
        <v>690</v>
      </c>
      <c r="K101" s="1">
        <f aca="true" t="shared" si="14" ref="K101:K109">_xlfn.SUMIFS(I$1:I$65536,J$1:J$65536,J101)</f>
        <v>1080000</v>
      </c>
      <c r="L101" s="1" t="e">
        <f>VLOOKUP(VALUE(J101),#REF!,13,0)</f>
        <v>#REF!</v>
      </c>
      <c r="M101" s="1" t="e">
        <f aca="true" t="shared" si="15" ref="M101:M109">L101=K101</f>
        <v>#REF!</v>
      </c>
      <c r="N101" s="1" t="s">
        <v>748</v>
      </c>
    </row>
    <row r="102" spans="1:14" ht="14.25">
      <c r="A102" s="4">
        <v>101</v>
      </c>
      <c r="B102" s="4" t="s">
        <v>33</v>
      </c>
      <c r="C102" s="4" t="s">
        <v>34</v>
      </c>
      <c r="D102" s="4" t="s">
        <v>35</v>
      </c>
      <c r="E102" s="5" t="s">
        <v>36</v>
      </c>
      <c r="F102" s="4" t="s">
        <v>663</v>
      </c>
      <c r="G102" s="4">
        <v>2</v>
      </c>
      <c r="H102" s="21">
        <v>540000</v>
      </c>
      <c r="I102" s="21">
        <f t="shared" si="13"/>
        <v>1080000</v>
      </c>
      <c r="J102" s="6" t="s">
        <v>38</v>
      </c>
      <c r="K102" s="1">
        <f t="shared" si="14"/>
        <v>3780000</v>
      </c>
      <c r="L102" s="1" t="e">
        <f>VLOOKUP(VALUE(J102),#REF!,13,0)</f>
        <v>#REF!</v>
      </c>
      <c r="M102" s="1" t="e">
        <f t="shared" si="15"/>
        <v>#REF!</v>
      </c>
      <c r="N102" s="1" t="s">
        <v>748</v>
      </c>
    </row>
    <row r="103" spans="1:14" ht="14.25">
      <c r="A103" s="11">
        <v>102</v>
      </c>
      <c r="B103" s="4" t="s">
        <v>693</v>
      </c>
      <c r="C103" s="4" t="s">
        <v>694</v>
      </c>
      <c r="D103" s="4" t="s">
        <v>365</v>
      </c>
      <c r="E103" s="5" t="s">
        <v>211</v>
      </c>
      <c r="F103" s="4" t="s">
        <v>663</v>
      </c>
      <c r="G103" s="4">
        <v>2</v>
      </c>
      <c r="H103" s="21">
        <v>540000</v>
      </c>
      <c r="I103" s="21">
        <f t="shared" si="13"/>
        <v>1080000</v>
      </c>
      <c r="J103" s="6" t="s">
        <v>695</v>
      </c>
      <c r="K103" s="1">
        <f t="shared" si="14"/>
        <v>1080000</v>
      </c>
      <c r="L103" s="1" t="e">
        <f>VLOOKUP(VALUE(J103),#REF!,13,0)</f>
        <v>#REF!</v>
      </c>
      <c r="M103" s="1" t="e">
        <f t="shared" si="15"/>
        <v>#REF!</v>
      </c>
      <c r="N103" s="1" t="s">
        <v>748</v>
      </c>
    </row>
    <row r="104" spans="1:14" ht="14.25">
      <c r="A104" s="4">
        <v>103</v>
      </c>
      <c r="B104" s="4" t="s">
        <v>707</v>
      </c>
      <c r="C104" s="4" t="s">
        <v>708</v>
      </c>
      <c r="D104" s="4" t="s">
        <v>172</v>
      </c>
      <c r="E104" s="5" t="s">
        <v>709</v>
      </c>
      <c r="F104" s="4" t="s">
        <v>663</v>
      </c>
      <c r="G104" s="4">
        <v>2</v>
      </c>
      <c r="H104" s="21">
        <v>540000</v>
      </c>
      <c r="I104" s="23">
        <f t="shared" si="13"/>
        <v>1080000</v>
      </c>
      <c r="J104" s="6" t="s">
        <v>710</v>
      </c>
      <c r="K104" s="1">
        <f t="shared" si="14"/>
        <v>1080000</v>
      </c>
      <c r="L104" s="1" t="e">
        <f>VLOOKUP(VALUE(J104),#REF!,13,0)</f>
        <v>#REF!</v>
      </c>
      <c r="M104" s="1" t="e">
        <f t="shared" si="15"/>
        <v>#REF!</v>
      </c>
      <c r="N104" s="1" t="s">
        <v>748</v>
      </c>
    </row>
    <row r="105" spans="1:14" ht="14.25">
      <c r="A105" s="11">
        <v>104</v>
      </c>
      <c r="B105" s="4" t="s">
        <v>408</v>
      </c>
      <c r="C105" s="4" t="s">
        <v>409</v>
      </c>
      <c r="D105" s="4" t="s">
        <v>410</v>
      </c>
      <c r="E105" s="5" t="s">
        <v>288</v>
      </c>
      <c r="F105" s="4" t="s">
        <v>663</v>
      </c>
      <c r="G105" s="4">
        <v>2</v>
      </c>
      <c r="H105" s="21">
        <v>540000</v>
      </c>
      <c r="I105" s="21">
        <f t="shared" si="13"/>
        <v>1080000</v>
      </c>
      <c r="J105" s="6" t="s">
        <v>411</v>
      </c>
      <c r="K105" s="1">
        <f t="shared" si="14"/>
        <v>2700000</v>
      </c>
      <c r="L105" s="1" t="e">
        <f>VLOOKUP(VALUE(J105),#REF!,13,0)</f>
        <v>#REF!</v>
      </c>
      <c r="M105" s="1" t="e">
        <f t="shared" si="15"/>
        <v>#REF!</v>
      </c>
      <c r="N105" s="1" t="s">
        <v>748</v>
      </c>
    </row>
    <row r="106" spans="1:14" ht="14.25">
      <c r="A106" s="4">
        <v>105</v>
      </c>
      <c r="B106" s="4" t="s">
        <v>717</v>
      </c>
      <c r="C106" s="4" t="s">
        <v>718</v>
      </c>
      <c r="D106" s="4" t="s">
        <v>719</v>
      </c>
      <c r="E106" s="5" t="s">
        <v>720</v>
      </c>
      <c r="F106" s="4" t="s">
        <v>663</v>
      </c>
      <c r="G106" s="4">
        <v>2</v>
      </c>
      <c r="H106" s="21">
        <v>540000</v>
      </c>
      <c r="I106" s="21">
        <f t="shared" si="13"/>
        <v>1080000</v>
      </c>
      <c r="J106" s="6" t="s">
        <v>721</v>
      </c>
      <c r="K106" s="1">
        <f t="shared" si="14"/>
        <v>1080000</v>
      </c>
      <c r="L106" s="1" t="e">
        <f>VLOOKUP(VALUE(J106),#REF!,13,0)</f>
        <v>#REF!</v>
      </c>
      <c r="M106" s="1" t="e">
        <f t="shared" si="15"/>
        <v>#REF!</v>
      </c>
      <c r="N106" s="1" t="s">
        <v>748</v>
      </c>
    </row>
    <row r="107" spans="1:14" ht="14.25">
      <c r="A107" s="11">
        <v>106</v>
      </c>
      <c r="B107" s="4" t="s">
        <v>636</v>
      </c>
      <c r="C107" s="4" t="s">
        <v>637</v>
      </c>
      <c r="D107" s="4" t="s">
        <v>187</v>
      </c>
      <c r="E107" s="5" t="s">
        <v>288</v>
      </c>
      <c r="F107" s="4" t="s">
        <v>663</v>
      </c>
      <c r="G107" s="4">
        <v>2</v>
      </c>
      <c r="H107" s="21">
        <v>540000</v>
      </c>
      <c r="I107" s="21">
        <f t="shared" si="13"/>
        <v>1080000</v>
      </c>
      <c r="J107" s="6" t="s">
        <v>638</v>
      </c>
      <c r="K107" s="1">
        <f t="shared" si="14"/>
        <v>2160000</v>
      </c>
      <c r="L107" s="1" t="e">
        <f>VLOOKUP(VALUE(J107),#REF!,13,0)</f>
        <v>#REF!</v>
      </c>
      <c r="M107" s="1" t="e">
        <f t="shared" si="15"/>
        <v>#REF!</v>
      </c>
      <c r="N107" s="1" t="s">
        <v>748</v>
      </c>
    </row>
    <row r="108" spans="1:14" ht="14.25">
      <c r="A108" s="4">
        <v>107</v>
      </c>
      <c r="B108" s="4" t="s">
        <v>728</v>
      </c>
      <c r="C108" s="4" t="s">
        <v>729</v>
      </c>
      <c r="D108" s="4" t="s">
        <v>25</v>
      </c>
      <c r="E108" s="5" t="s">
        <v>288</v>
      </c>
      <c r="F108" s="4" t="s">
        <v>663</v>
      </c>
      <c r="G108" s="4">
        <v>2</v>
      </c>
      <c r="H108" s="21">
        <v>540000</v>
      </c>
      <c r="I108" s="21">
        <f t="shared" si="13"/>
        <v>1080000</v>
      </c>
      <c r="J108" s="6" t="s">
        <v>730</v>
      </c>
      <c r="K108" s="1">
        <f t="shared" si="14"/>
        <v>1080000</v>
      </c>
      <c r="L108" s="1" t="e">
        <f>VLOOKUP(VALUE(J108),#REF!,13,0)</f>
        <v>#REF!</v>
      </c>
      <c r="M108" s="1" t="e">
        <f t="shared" si="15"/>
        <v>#REF!</v>
      </c>
      <c r="N108" s="1" t="s">
        <v>748</v>
      </c>
    </row>
    <row r="109" spans="1:14" ht="14.25">
      <c r="A109" s="4">
        <v>227</v>
      </c>
      <c r="B109" s="7" t="s">
        <v>738</v>
      </c>
      <c r="C109" s="7" t="s">
        <v>739</v>
      </c>
      <c r="D109" s="7" t="s">
        <v>740</v>
      </c>
      <c r="E109" s="8" t="s">
        <v>450</v>
      </c>
      <c r="F109" s="7" t="s">
        <v>735</v>
      </c>
      <c r="G109" s="7">
        <v>2</v>
      </c>
      <c r="H109" s="25">
        <v>527900</v>
      </c>
      <c r="I109" s="26">
        <f t="shared" si="13"/>
        <v>1055800</v>
      </c>
      <c r="J109" s="9" t="s">
        <v>741</v>
      </c>
      <c r="K109" s="1">
        <f t="shared" si="14"/>
        <v>1055800</v>
      </c>
      <c r="L109" s="1" t="e">
        <f>VLOOKUP(VALUE(J109),#REF!,13,0)</f>
        <v>#REF!</v>
      </c>
      <c r="M109" s="1" t="e">
        <f t="shared" si="15"/>
        <v>#REF!</v>
      </c>
      <c r="N109" s="1" t="s">
        <v>748</v>
      </c>
    </row>
  </sheetData>
  <sheetProtection/>
  <printOptions/>
  <pageMargins left="0.75" right="0.75" top="1" bottom="1" header="0.5" footer="0.5"/>
  <pageSetup horizontalDpi="180" verticalDpi="180" orientation="portrait" paperSize="9" scale="2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4"/>
  <sheetViews>
    <sheetView zoomScale="85" zoomScaleNormal="85" zoomScalePageLayoutView="0" workbookViewId="0" topLeftCell="A1">
      <selection activeCell="F28" sqref="F28"/>
    </sheetView>
  </sheetViews>
  <sheetFormatPr defaultColWidth="9.140625" defaultRowHeight="12.75" customHeight="1"/>
  <cols>
    <col min="1" max="1" width="4.421875" style="1" customWidth="1"/>
    <col min="2" max="2" width="19.28125" style="1" customWidth="1"/>
    <col min="3" max="5" width="21.8515625" style="1" customWidth="1"/>
    <col min="6" max="6" width="52.28125" style="1" customWidth="1"/>
    <col min="7" max="7" width="9.28125" style="1" customWidth="1"/>
    <col min="8" max="8" width="15.7109375" style="24" customWidth="1"/>
    <col min="9" max="9" width="17.00390625" style="24" customWidth="1"/>
    <col min="10" max="10" width="34.00390625" style="1" customWidth="1"/>
    <col min="11" max="11" width="15.57421875" style="1" hidden="1" customWidth="1"/>
    <col min="12" max="12" width="11.140625" style="1" hidden="1" customWidth="1"/>
    <col min="13" max="13" width="31.140625" style="1" hidden="1" customWidth="1"/>
    <col min="14" max="14" width="24.421875" style="1" customWidth="1"/>
  </cols>
  <sheetData>
    <row r="1" spans="1:14" ht="42.7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0" t="s">
        <v>743</v>
      </c>
      <c r="I1" s="20" t="s">
        <v>744</v>
      </c>
      <c r="K1" s="1" t="s">
        <v>745</v>
      </c>
      <c r="N1" s="1" t="s">
        <v>746</v>
      </c>
    </row>
    <row r="2" spans="1:14" ht="14.25">
      <c r="A2" s="4">
        <v>1</v>
      </c>
      <c r="B2" s="4" t="s">
        <v>7</v>
      </c>
      <c r="C2" s="4" t="s">
        <v>8</v>
      </c>
      <c r="D2" s="4" t="s">
        <v>9</v>
      </c>
      <c r="E2" s="5" t="s">
        <v>10</v>
      </c>
      <c r="F2" s="4" t="s">
        <v>11</v>
      </c>
      <c r="G2" s="4">
        <v>2</v>
      </c>
      <c r="H2" s="21">
        <f>540000</f>
        <v>540000</v>
      </c>
      <c r="I2" s="21">
        <f>G2*H2</f>
        <v>1080000</v>
      </c>
      <c r="J2" s="6" t="s">
        <v>12</v>
      </c>
      <c r="K2" s="1">
        <f>_xlfn.SUMIFS(I:I,J:J,J2)</f>
        <v>1080000</v>
      </c>
      <c r="L2" s="1" t="e">
        <f>VLOOKUP(VALUE(J2),#REF!,13,0)</f>
        <v>#REF!</v>
      </c>
      <c r="M2" s="1" t="e">
        <f>L2=K2</f>
        <v>#REF!</v>
      </c>
      <c r="N2" s="1" t="s">
        <v>747</v>
      </c>
    </row>
    <row r="3" spans="1:14" ht="14.25">
      <c r="A3" s="4">
        <v>2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11</v>
      </c>
      <c r="G3" s="4">
        <v>2</v>
      </c>
      <c r="H3" s="21">
        <f>540000</f>
        <v>540000</v>
      </c>
      <c r="I3" s="21">
        <f>G3*H3</f>
        <v>1080000</v>
      </c>
      <c r="J3" s="6" t="s">
        <v>17</v>
      </c>
      <c r="K3" s="1">
        <f>_xlfn.SUMIFS(I:I,J:J,J3)</f>
        <v>1080000</v>
      </c>
      <c r="L3" s="1" t="e">
        <f>VLOOKUP(VALUE(J3),#REF!,13,0)</f>
        <v>#REF!</v>
      </c>
      <c r="M3" s="1" t="e">
        <f>L3=K3</f>
        <v>#REF!</v>
      </c>
      <c r="N3" s="1" t="s">
        <v>747</v>
      </c>
    </row>
    <row r="4" spans="1:14" ht="14.25">
      <c r="A4" s="4">
        <v>3</v>
      </c>
      <c r="B4" s="4" t="s">
        <v>18</v>
      </c>
      <c r="C4" s="4" t="s">
        <v>19</v>
      </c>
      <c r="D4" s="4" t="s">
        <v>20</v>
      </c>
      <c r="E4" s="5" t="s">
        <v>21</v>
      </c>
      <c r="F4" s="4" t="s">
        <v>11</v>
      </c>
      <c r="G4" s="4">
        <v>2</v>
      </c>
      <c r="H4" s="21">
        <f>540000</f>
        <v>540000</v>
      </c>
      <c r="I4" s="21">
        <f>G4*H4</f>
        <v>1080000</v>
      </c>
      <c r="J4" s="6" t="s">
        <v>22</v>
      </c>
      <c r="K4" s="1">
        <f>_xlfn.SUMIFS(I:I,J:J,J4)</f>
        <v>1080000</v>
      </c>
      <c r="L4" s="1" t="e">
        <f>VLOOKUP(VALUE(J4),#REF!,13,0)</f>
        <v>#REF!</v>
      </c>
      <c r="M4" s="1" t="e">
        <f>L4=K4</f>
        <v>#REF!</v>
      </c>
      <c r="N4" s="1" t="s">
        <v>747</v>
      </c>
    </row>
    <row r="5" spans="1:14" ht="14.25">
      <c r="A5" s="4">
        <v>4</v>
      </c>
      <c r="B5" s="4" t="s">
        <v>23</v>
      </c>
      <c r="C5" s="4" t="s">
        <v>24</v>
      </c>
      <c r="D5" s="4" t="s">
        <v>25</v>
      </c>
      <c r="E5" s="5" t="s">
        <v>10</v>
      </c>
      <c r="F5" s="4" t="s">
        <v>11</v>
      </c>
      <c r="G5" s="4">
        <v>2</v>
      </c>
      <c r="H5" s="21">
        <f>540000</f>
        <v>540000</v>
      </c>
      <c r="I5" s="21">
        <f>G5*H5</f>
        <v>1080000</v>
      </c>
      <c r="J5" s="6" t="s">
        <v>26</v>
      </c>
      <c r="K5" s="1">
        <f>_xlfn.SUMIFS(I:I,J:J,J5)</f>
        <v>2160000</v>
      </c>
      <c r="L5" s="1" t="e">
        <f>VLOOKUP(VALUE(J5),#REF!,13,0)</f>
        <v>#REF!</v>
      </c>
      <c r="M5" s="1" t="e">
        <f>L5=K5</f>
        <v>#REF!</v>
      </c>
      <c r="N5" s="1" t="s">
        <v>750</v>
      </c>
    </row>
    <row r="6" spans="1:14" s="15" customFormat="1" ht="14.25">
      <c r="A6" s="4">
        <v>5</v>
      </c>
      <c r="B6" s="11" t="s">
        <v>33</v>
      </c>
      <c r="C6" s="11" t="s">
        <v>34</v>
      </c>
      <c r="D6" s="11" t="s">
        <v>35</v>
      </c>
      <c r="E6" s="12" t="s">
        <v>36</v>
      </c>
      <c r="F6" s="11" t="s">
        <v>37</v>
      </c>
      <c r="G6" s="11">
        <v>2</v>
      </c>
      <c r="H6" s="22">
        <v>810000</v>
      </c>
      <c r="I6" s="22">
        <v>1620000</v>
      </c>
      <c r="J6" s="13" t="s">
        <v>38</v>
      </c>
      <c r="K6" s="1" t="s">
        <v>748</v>
      </c>
      <c r="N6" s="1" t="s">
        <v>747</v>
      </c>
    </row>
    <row r="7" spans="1:14" s="15" customFormat="1" ht="14.25">
      <c r="A7" s="4">
        <v>6</v>
      </c>
      <c r="B7" s="11" t="s">
        <v>39</v>
      </c>
      <c r="C7" s="11" t="s">
        <v>40</v>
      </c>
      <c r="D7" s="11" t="s">
        <v>41</v>
      </c>
      <c r="E7" s="12" t="s">
        <v>36</v>
      </c>
      <c r="F7" s="11" t="s">
        <v>37</v>
      </c>
      <c r="G7" s="11">
        <v>2</v>
      </c>
      <c r="H7" s="22">
        <f>540000*1.5</f>
        <v>810000</v>
      </c>
      <c r="I7" s="22">
        <f aca="true" t="shared" si="0" ref="I7:I22">G7*H7</f>
        <v>1620000</v>
      </c>
      <c r="J7" s="13" t="s">
        <v>42</v>
      </c>
      <c r="K7" s="1">
        <f aca="true" t="shared" si="1" ref="K7:K17">_xlfn.SUMIFS(I$1:I$65536,J$1:J$65536,J7)</f>
        <v>1620000</v>
      </c>
      <c r="L7" s="1" t="e">
        <f>VLOOKUP(VALUE(J7),#REF!,13,0)</f>
        <v>#REF!</v>
      </c>
      <c r="M7" s="1" t="e">
        <f aca="true" t="shared" si="2" ref="M7:M17">L7=K7</f>
        <v>#REF!</v>
      </c>
      <c r="N7" s="1" t="s">
        <v>747</v>
      </c>
    </row>
    <row r="8" spans="1:253" ht="14.25">
      <c r="A8" s="4">
        <v>7</v>
      </c>
      <c r="B8" s="11" t="s">
        <v>43</v>
      </c>
      <c r="C8" s="11" t="s">
        <v>44</v>
      </c>
      <c r="D8" s="11" t="s">
        <v>45</v>
      </c>
      <c r="E8" s="12" t="s">
        <v>21</v>
      </c>
      <c r="F8" s="11" t="s">
        <v>46</v>
      </c>
      <c r="G8" s="11">
        <v>2</v>
      </c>
      <c r="H8" s="22">
        <f>540000*3</f>
        <v>1620000</v>
      </c>
      <c r="I8" s="22">
        <f t="shared" si="0"/>
        <v>3240000</v>
      </c>
      <c r="J8" s="13" t="s">
        <v>47</v>
      </c>
      <c r="K8" s="1">
        <f t="shared" si="1"/>
        <v>3240000</v>
      </c>
      <c r="L8" s="1" t="e">
        <f>VLOOKUP(VALUE(J8),#REF!,13,0)</f>
        <v>#REF!</v>
      </c>
      <c r="M8" s="1" t="e">
        <f t="shared" si="2"/>
        <v>#REF!</v>
      </c>
      <c r="N8" s="1" t="s">
        <v>747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14" ht="14.25">
      <c r="A9" s="4">
        <v>8</v>
      </c>
      <c r="B9" s="4" t="s">
        <v>54</v>
      </c>
      <c r="C9" s="4" t="s">
        <v>55</v>
      </c>
      <c r="D9" s="4" t="s">
        <v>56</v>
      </c>
      <c r="E9" s="5" t="s">
        <v>57</v>
      </c>
      <c r="F9" s="4" t="s">
        <v>58</v>
      </c>
      <c r="G9" s="4">
        <v>2</v>
      </c>
      <c r="H9" s="21">
        <f>540000</f>
        <v>540000</v>
      </c>
      <c r="I9" s="22">
        <f t="shared" si="0"/>
        <v>1080000</v>
      </c>
      <c r="J9" s="6" t="s">
        <v>59</v>
      </c>
      <c r="K9" s="1">
        <f t="shared" si="1"/>
        <v>1080000</v>
      </c>
      <c r="L9" s="1" t="e">
        <f>VLOOKUP(VALUE(J9),#REF!,13,0)</f>
        <v>#REF!</v>
      </c>
      <c r="M9" s="1" t="e">
        <f t="shared" si="2"/>
        <v>#REF!</v>
      </c>
      <c r="N9" s="1" t="s">
        <v>747</v>
      </c>
    </row>
    <row r="10" spans="1:14" ht="14.25">
      <c r="A10" s="4">
        <v>9</v>
      </c>
      <c r="B10" s="4" t="s">
        <v>60</v>
      </c>
      <c r="C10" s="4" t="s">
        <v>61</v>
      </c>
      <c r="D10" s="4" t="s">
        <v>62</v>
      </c>
      <c r="E10" s="5" t="s">
        <v>63</v>
      </c>
      <c r="F10" s="4" t="s">
        <v>58</v>
      </c>
      <c r="G10" s="4">
        <v>2</v>
      </c>
      <c r="H10" s="21">
        <f>540000</f>
        <v>540000</v>
      </c>
      <c r="I10" s="22">
        <f t="shared" si="0"/>
        <v>1080000</v>
      </c>
      <c r="J10" s="6" t="s">
        <v>64</v>
      </c>
      <c r="K10" s="1">
        <f t="shared" si="1"/>
        <v>3510000</v>
      </c>
      <c r="L10" s="1" t="e">
        <f>VLOOKUP(VALUE(J10),#REF!,13,0)</f>
        <v>#REF!</v>
      </c>
      <c r="M10" s="1" t="e">
        <f t="shared" si="2"/>
        <v>#REF!</v>
      </c>
      <c r="N10" s="1" t="s">
        <v>747</v>
      </c>
    </row>
    <row r="11" spans="1:14" ht="14.25">
      <c r="A11" s="4">
        <v>10</v>
      </c>
      <c r="B11" s="4" t="s">
        <v>65</v>
      </c>
      <c r="C11" s="4" t="s">
        <v>66</v>
      </c>
      <c r="D11" s="4" t="s">
        <v>62</v>
      </c>
      <c r="E11" s="5" t="s">
        <v>63</v>
      </c>
      <c r="F11" s="4" t="s">
        <v>58</v>
      </c>
      <c r="G11" s="4">
        <v>2</v>
      </c>
      <c r="H11" s="21">
        <f>540000</f>
        <v>540000</v>
      </c>
      <c r="I11" s="22">
        <f t="shared" si="0"/>
        <v>1080000</v>
      </c>
      <c r="J11" s="6" t="s">
        <v>67</v>
      </c>
      <c r="K11" s="1">
        <f t="shared" si="1"/>
        <v>1080000</v>
      </c>
      <c r="L11" s="1" t="e">
        <f>VLOOKUP(VALUE(J11),#REF!,13,0)</f>
        <v>#REF!</v>
      </c>
      <c r="M11" s="1" t="e">
        <f t="shared" si="2"/>
        <v>#REF!</v>
      </c>
      <c r="N11" s="1" t="s">
        <v>747</v>
      </c>
    </row>
    <row r="12" spans="1:14" ht="14.25">
      <c r="A12" s="4">
        <v>11</v>
      </c>
      <c r="B12" s="4" t="s">
        <v>68</v>
      </c>
      <c r="C12" s="4" t="s">
        <v>69</v>
      </c>
      <c r="D12" s="4" t="s">
        <v>70</v>
      </c>
      <c r="E12" s="5" t="s">
        <v>71</v>
      </c>
      <c r="F12" s="4" t="s">
        <v>58</v>
      </c>
      <c r="G12" s="4">
        <v>2</v>
      </c>
      <c r="H12" s="21">
        <v>527900</v>
      </c>
      <c r="I12" s="22">
        <f t="shared" si="0"/>
        <v>1055800</v>
      </c>
      <c r="J12" s="6" t="s">
        <v>72</v>
      </c>
      <c r="K12" s="1">
        <f t="shared" si="1"/>
        <v>1055800</v>
      </c>
      <c r="L12" s="1" t="e">
        <f>VLOOKUP(VALUE(J12),#REF!,13,0)</f>
        <v>#REF!</v>
      </c>
      <c r="M12" s="1" t="e">
        <f t="shared" si="2"/>
        <v>#REF!</v>
      </c>
      <c r="N12" s="1" t="s">
        <v>747</v>
      </c>
    </row>
    <row r="13" spans="1:14" ht="14.25">
      <c r="A13" s="4">
        <v>12</v>
      </c>
      <c r="B13" s="4" t="s">
        <v>73</v>
      </c>
      <c r="C13" s="4" t="s">
        <v>74</v>
      </c>
      <c r="D13" s="4" t="s">
        <v>75</v>
      </c>
      <c r="E13" s="5" t="s">
        <v>76</v>
      </c>
      <c r="F13" s="4" t="s">
        <v>77</v>
      </c>
      <c r="G13" s="4">
        <v>3</v>
      </c>
      <c r="H13" s="21">
        <v>442100</v>
      </c>
      <c r="I13" s="22">
        <f t="shared" si="0"/>
        <v>1326300</v>
      </c>
      <c r="J13" s="6" t="s">
        <v>78</v>
      </c>
      <c r="K13" s="1">
        <f t="shared" si="1"/>
        <v>1326300</v>
      </c>
      <c r="L13" s="1" t="e">
        <f>VLOOKUP(VALUE(J13),#REF!,13,0)</f>
        <v>#REF!</v>
      </c>
      <c r="M13" s="1" t="e">
        <f t="shared" si="2"/>
        <v>#REF!</v>
      </c>
      <c r="N13" s="1" t="s">
        <v>747</v>
      </c>
    </row>
    <row r="14" spans="1:14" ht="14.25">
      <c r="A14" s="4">
        <v>13</v>
      </c>
      <c r="B14" s="4" t="s">
        <v>88</v>
      </c>
      <c r="C14" s="4" t="s">
        <v>89</v>
      </c>
      <c r="D14" s="4" t="s">
        <v>90</v>
      </c>
      <c r="E14" s="5" t="s">
        <v>91</v>
      </c>
      <c r="F14" s="4" t="s">
        <v>92</v>
      </c>
      <c r="G14" s="4">
        <v>2</v>
      </c>
      <c r="H14" s="21">
        <f>540000</f>
        <v>540000</v>
      </c>
      <c r="I14" s="22">
        <f t="shared" si="0"/>
        <v>1080000</v>
      </c>
      <c r="J14" s="6" t="s">
        <v>93</v>
      </c>
      <c r="K14" s="1">
        <f t="shared" si="1"/>
        <v>1080000</v>
      </c>
      <c r="L14" s="1" t="e">
        <f>VLOOKUP(VALUE(J14),#REF!,13,0)</f>
        <v>#REF!</v>
      </c>
      <c r="M14" s="1" t="e">
        <f t="shared" si="2"/>
        <v>#REF!</v>
      </c>
      <c r="N14" s="1" t="s">
        <v>758</v>
      </c>
    </row>
    <row r="15" spans="1:14" ht="14.25">
      <c r="A15" s="4">
        <v>14</v>
      </c>
      <c r="B15" s="4" t="s">
        <v>94</v>
      </c>
      <c r="C15" s="4" t="s">
        <v>95</v>
      </c>
      <c r="D15" s="4" t="s">
        <v>96</v>
      </c>
      <c r="E15" s="5" t="s">
        <v>91</v>
      </c>
      <c r="F15" s="4" t="s">
        <v>92</v>
      </c>
      <c r="G15" s="4">
        <v>2</v>
      </c>
      <c r="H15" s="21">
        <f>540000</f>
        <v>540000</v>
      </c>
      <c r="I15" s="22">
        <f t="shared" si="0"/>
        <v>1080000</v>
      </c>
      <c r="J15" s="6" t="s">
        <v>97</v>
      </c>
      <c r="K15" s="1">
        <f t="shared" si="1"/>
        <v>1080000</v>
      </c>
      <c r="L15" s="1" t="e">
        <f>VLOOKUP(VALUE(J15),#REF!,13,0)</f>
        <v>#REF!</v>
      </c>
      <c r="M15" s="1" t="e">
        <f t="shared" si="2"/>
        <v>#REF!</v>
      </c>
      <c r="N15" s="1" t="s">
        <v>747</v>
      </c>
    </row>
    <row r="16" spans="1:14" ht="14.25">
      <c r="A16" s="4">
        <v>15</v>
      </c>
      <c r="B16" s="4" t="s">
        <v>106</v>
      </c>
      <c r="C16" s="4" t="s">
        <v>107</v>
      </c>
      <c r="D16" s="4" t="s">
        <v>108</v>
      </c>
      <c r="E16" s="5" t="s">
        <v>109</v>
      </c>
      <c r="F16" s="4" t="s">
        <v>110</v>
      </c>
      <c r="G16" s="4">
        <v>3</v>
      </c>
      <c r="H16" s="21">
        <f>540000</f>
        <v>540000</v>
      </c>
      <c r="I16" s="22">
        <f t="shared" si="0"/>
        <v>1620000</v>
      </c>
      <c r="J16" s="6" t="s">
        <v>111</v>
      </c>
      <c r="K16" s="1">
        <f t="shared" si="1"/>
        <v>2700000</v>
      </c>
      <c r="L16" s="1" t="e">
        <f>VLOOKUP(VALUE(J16),#REF!,13,0)</f>
        <v>#REF!</v>
      </c>
      <c r="M16" s="1" t="e">
        <f t="shared" si="2"/>
        <v>#REF!</v>
      </c>
      <c r="N16" s="1" t="s">
        <v>747</v>
      </c>
    </row>
    <row r="17" spans="1:253" s="15" customFormat="1" ht="14.25">
      <c r="A17" s="4">
        <v>16</v>
      </c>
      <c r="B17" s="4" t="s">
        <v>120</v>
      </c>
      <c r="C17" s="4" t="s">
        <v>121</v>
      </c>
      <c r="D17" s="4" t="s">
        <v>122</v>
      </c>
      <c r="E17" s="5" t="s">
        <v>109</v>
      </c>
      <c r="F17" s="4" t="s">
        <v>110</v>
      </c>
      <c r="G17" s="4">
        <v>3</v>
      </c>
      <c r="H17" s="21">
        <f>540000</f>
        <v>540000</v>
      </c>
      <c r="I17" s="22">
        <f t="shared" si="0"/>
        <v>1620000</v>
      </c>
      <c r="J17" s="6" t="s">
        <v>123</v>
      </c>
      <c r="K17" s="1">
        <f t="shared" si="1"/>
        <v>1620000</v>
      </c>
      <c r="L17" s="1" t="e">
        <f>VLOOKUP(VALUE(J17),#REF!,13,0)</f>
        <v>#REF!</v>
      </c>
      <c r="M17" s="1" t="e">
        <f t="shared" si="2"/>
        <v>#REF!</v>
      </c>
      <c r="N17" s="1" t="s">
        <v>747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s="15" customFormat="1" ht="14.25">
      <c r="A18" s="4">
        <v>17</v>
      </c>
      <c r="B18" s="27" t="s">
        <v>124</v>
      </c>
      <c r="C18" s="27" t="s">
        <v>125</v>
      </c>
      <c r="D18" s="27" t="s">
        <v>50</v>
      </c>
      <c r="E18" s="28" t="s">
        <v>126</v>
      </c>
      <c r="F18" s="27" t="s">
        <v>127</v>
      </c>
      <c r="G18" s="27">
        <v>2</v>
      </c>
      <c r="H18" s="29">
        <f>540000*1.5</f>
        <v>810000</v>
      </c>
      <c r="I18" s="29">
        <f t="shared" si="0"/>
        <v>1620000</v>
      </c>
      <c r="J18" s="30" t="s">
        <v>128</v>
      </c>
      <c r="K18" s="39"/>
      <c r="L18" s="39"/>
      <c r="M18" s="39"/>
      <c r="N18" s="39" t="s">
        <v>773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</row>
    <row r="19" spans="1:14" s="15" customFormat="1" ht="14.25">
      <c r="A19" s="4">
        <v>18</v>
      </c>
      <c r="B19" s="11" t="s">
        <v>129</v>
      </c>
      <c r="C19" s="11" t="s">
        <v>130</v>
      </c>
      <c r="D19" s="11" t="s">
        <v>114</v>
      </c>
      <c r="E19" s="12" t="s">
        <v>126</v>
      </c>
      <c r="F19" s="11" t="s">
        <v>127</v>
      </c>
      <c r="G19" s="11">
        <v>2</v>
      </c>
      <c r="H19" s="22">
        <f>540000*1.5</f>
        <v>810000</v>
      </c>
      <c r="I19" s="22">
        <f t="shared" si="0"/>
        <v>1620000</v>
      </c>
      <c r="J19" s="13" t="s">
        <v>131</v>
      </c>
      <c r="K19" s="1">
        <f>_xlfn.SUMIFS(I:I,J:J,J19)</f>
        <v>2700000</v>
      </c>
      <c r="L19" s="1" t="e">
        <f>VLOOKUP(VALUE(J19),#REF!,13,0)</f>
        <v>#REF!</v>
      </c>
      <c r="M19" s="1" t="e">
        <f>L19=K19</f>
        <v>#REF!</v>
      </c>
      <c r="N19" s="1" t="s">
        <v>747</v>
      </c>
    </row>
    <row r="20" spans="1:14" s="15" customFormat="1" ht="14.25">
      <c r="A20" s="4">
        <v>19</v>
      </c>
      <c r="B20" s="11" t="s">
        <v>136</v>
      </c>
      <c r="C20" s="11" t="s">
        <v>137</v>
      </c>
      <c r="D20" s="11" t="s">
        <v>138</v>
      </c>
      <c r="E20" s="12" t="s">
        <v>126</v>
      </c>
      <c r="F20" s="11" t="s">
        <v>134</v>
      </c>
      <c r="G20" s="11">
        <v>3</v>
      </c>
      <c r="H20" s="22">
        <f>540000*1.5</f>
        <v>810000</v>
      </c>
      <c r="I20" s="22">
        <f t="shared" si="0"/>
        <v>2430000</v>
      </c>
      <c r="J20" s="13" t="s">
        <v>139</v>
      </c>
      <c r="K20" s="1">
        <f>_xlfn.SUMIFS(I:I,J:J,J20)</f>
        <v>2430000</v>
      </c>
      <c r="L20" s="1" t="e">
        <f>VLOOKUP(VALUE(J20),#REF!,13,0)</f>
        <v>#REF!</v>
      </c>
      <c r="M20" s="1" t="e">
        <f>L20=K20</f>
        <v>#REF!</v>
      </c>
      <c r="N20" s="1" t="s">
        <v>747</v>
      </c>
    </row>
    <row r="21" spans="1:253" ht="14.25">
      <c r="A21" s="4">
        <v>20</v>
      </c>
      <c r="B21" s="11" t="s">
        <v>140</v>
      </c>
      <c r="C21" s="11" t="s">
        <v>141</v>
      </c>
      <c r="D21" s="11" t="s">
        <v>108</v>
      </c>
      <c r="E21" s="12" t="s">
        <v>126</v>
      </c>
      <c r="F21" s="11" t="s">
        <v>144</v>
      </c>
      <c r="G21" s="11">
        <v>3</v>
      </c>
      <c r="H21" s="22">
        <f>540000*1.5</f>
        <v>810000</v>
      </c>
      <c r="I21" s="22">
        <f t="shared" si="0"/>
        <v>2430000</v>
      </c>
      <c r="J21" s="13" t="s">
        <v>143</v>
      </c>
      <c r="K21" s="1">
        <f>_xlfn.SUMIFS(I:I,J:J,J21)</f>
        <v>2430000</v>
      </c>
      <c r="L21" s="1" t="e">
        <f>VLOOKUP(VALUE(J21),#REF!,13,0)</f>
        <v>#REF!</v>
      </c>
      <c r="M21" s="1" t="e">
        <f>L21=K21</f>
        <v>#REF!</v>
      </c>
      <c r="N21" s="14" t="s">
        <v>747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4.25">
      <c r="A22" s="4">
        <v>21</v>
      </c>
      <c r="B22" s="11" t="s">
        <v>145</v>
      </c>
      <c r="C22" s="11" t="s">
        <v>146</v>
      </c>
      <c r="D22" s="11" t="s">
        <v>108</v>
      </c>
      <c r="E22" s="12" t="s">
        <v>126</v>
      </c>
      <c r="F22" s="11" t="s">
        <v>144</v>
      </c>
      <c r="G22" s="11">
        <v>3</v>
      </c>
      <c r="H22" s="22">
        <f>540000*1.5</f>
        <v>810000</v>
      </c>
      <c r="I22" s="22">
        <f t="shared" si="0"/>
        <v>2430000</v>
      </c>
      <c r="J22" s="13" t="s">
        <v>147</v>
      </c>
      <c r="K22" s="1">
        <f>_xlfn.SUMIFS(I:I,J:J,J22)</f>
        <v>2430000</v>
      </c>
      <c r="L22" s="1" t="e">
        <f>VLOOKUP(VALUE(J22),#REF!,13,0)</f>
        <v>#REF!</v>
      </c>
      <c r="M22" s="1" t="e">
        <f>L22=K22</f>
        <v>#REF!</v>
      </c>
      <c r="N22" s="1" t="s">
        <v>762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4.25">
      <c r="A23" s="4">
        <v>22</v>
      </c>
      <c r="B23" s="27" t="s">
        <v>153</v>
      </c>
      <c r="C23" s="27" t="s">
        <v>154</v>
      </c>
      <c r="D23" s="27" t="s">
        <v>155</v>
      </c>
      <c r="E23" s="28" t="s">
        <v>156</v>
      </c>
      <c r="F23" s="27" t="s">
        <v>157</v>
      </c>
      <c r="G23" s="27">
        <v>2</v>
      </c>
      <c r="H23" s="29">
        <v>1583700</v>
      </c>
      <c r="I23" s="29">
        <v>3167400</v>
      </c>
      <c r="J23" s="30" t="s">
        <v>158</v>
      </c>
      <c r="K23" s="39"/>
      <c r="L23" s="39"/>
      <c r="M23" s="39"/>
      <c r="N23" s="39" t="s">
        <v>770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</row>
    <row r="24" spans="1:253" ht="14.25">
      <c r="A24" s="4">
        <v>23</v>
      </c>
      <c r="B24" s="40" t="s">
        <v>159</v>
      </c>
      <c r="C24" s="40" t="s">
        <v>160</v>
      </c>
      <c r="D24" s="40" t="s">
        <v>108</v>
      </c>
      <c r="E24" s="41" t="s">
        <v>161</v>
      </c>
      <c r="F24" s="40" t="s">
        <v>162</v>
      </c>
      <c r="G24" s="40">
        <v>2</v>
      </c>
      <c r="H24" s="42">
        <f>540000*3</f>
        <v>1620000</v>
      </c>
      <c r="I24" s="42">
        <f>G24*H24</f>
        <v>3240000</v>
      </c>
      <c r="J24" s="43" t="s">
        <v>163</v>
      </c>
      <c r="K24" s="44">
        <f>_xlfn.SUMIFS(I$126:I$126,J$126:J$126,J24)</f>
        <v>0</v>
      </c>
      <c r="L24" s="44" t="e">
        <f>VLOOKUP(VALUE(J24),#REF!,13,0)</f>
        <v>#REF!</v>
      </c>
      <c r="M24" s="44" t="e">
        <f>L24=K24</f>
        <v>#REF!</v>
      </c>
      <c r="N24" s="44" t="s">
        <v>748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14" ht="14.25">
      <c r="A25" s="4">
        <v>24</v>
      </c>
      <c r="B25" s="4" t="s">
        <v>170</v>
      </c>
      <c r="C25" s="4" t="s">
        <v>171</v>
      </c>
      <c r="D25" s="4" t="s">
        <v>172</v>
      </c>
      <c r="E25" s="5" t="s">
        <v>173</v>
      </c>
      <c r="F25" s="4" t="s">
        <v>168</v>
      </c>
      <c r="G25" s="4">
        <v>3</v>
      </c>
      <c r="H25" s="21">
        <f>452300</f>
        <v>452300</v>
      </c>
      <c r="I25" s="22">
        <f>G25*H25</f>
        <v>1356900</v>
      </c>
      <c r="J25" s="6" t="s">
        <v>174</v>
      </c>
      <c r="K25" s="1">
        <f>_xlfn.SUMIFS(I:I,J:J,J25)</f>
        <v>1356900</v>
      </c>
      <c r="L25" s="1" t="e">
        <f>VLOOKUP(VALUE(J25),#REF!,13,0)</f>
        <v>#REF!</v>
      </c>
      <c r="M25" s="1" t="e">
        <f>L25=K25</f>
        <v>#REF!</v>
      </c>
      <c r="N25" s="1" t="s">
        <v>747</v>
      </c>
    </row>
    <row r="26" spans="1:14" ht="14.25">
      <c r="A26" s="4">
        <v>25</v>
      </c>
      <c r="B26" s="4" t="s">
        <v>180</v>
      </c>
      <c r="C26" s="4" t="s">
        <v>181</v>
      </c>
      <c r="D26" s="4" t="s">
        <v>182</v>
      </c>
      <c r="E26" s="5" t="s">
        <v>183</v>
      </c>
      <c r="F26" s="4" t="s">
        <v>168</v>
      </c>
      <c r="G26" s="4">
        <v>3</v>
      </c>
      <c r="H26" s="21">
        <f>452300</f>
        <v>452300</v>
      </c>
      <c r="I26" s="22">
        <f>G26*H26</f>
        <v>1356900</v>
      </c>
      <c r="J26" s="6" t="s">
        <v>184</v>
      </c>
      <c r="K26" s="1">
        <f>_xlfn.SUMIFS(I:I,J:J,J26)</f>
        <v>1356900</v>
      </c>
      <c r="L26" s="1" t="e">
        <f>VLOOKUP(VALUE(J26),#REF!,13,0)</f>
        <v>#REF!</v>
      </c>
      <c r="M26" s="1" t="e">
        <f>L26=K26</f>
        <v>#REF!</v>
      </c>
      <c r="N26" s="1" t="s">
        <v>747</v>
      </c>
    </row>
    <row r="27" spans="1:14" ht="14.25">
      <c r="A27" s="4">
        <v>26</v>
      </c>
      <c r="B27" s="4" t="s">
        <v>185</v>
      </c>
      <c r="C27" s="4" t="s">
        <v>186</v>
      </c>
      <c r="D27" s="4" t="s">
        <v>187</v>
      </c>
      <c r="E27" s="5" t="s">
        <v>188</v>
      </c>
      <c r="F27" s="4" t="s">
        <v>168</v>
      </c>
      <c r="G27" s="4">
        <v>3</v>
      </c>
      <c r="H27" s="21">
        <f>452300</f>
        <v>452300</v>
      </c>
      <c r="I27" s="22">
        <f>G27*H27</f>
        <v>1356900</v>
      </c>
      <c r="J27" s="6" t="s">
        <v>189</v>
      </c>
      <c r="K27" s="1">
        <f>_xlfn.SUMIFS(I:I,J:J,J27)</f>
        <v>1356900</v>
      </c>
      <c r="L27" s="1" t="e">
        <f>VLOOKUP(VALUE(J27),#REF!,13,0)</f>
        <v>#REF!</v>
      </c>
      <c r="M27" s="1" t="e">
        <f>L27=K27</f>
        <v>#REF!</v>
      </c>
      <c r="N27" s="1" t="s">
        <v>747</v>
      </c>
    </row>
    <row r="28" spans="1:253" ht="14.25">
      <c r="A28" s="4">
        <v>27</v>
      </c>
      <c r="B28" s="27" t="s">
        <v>190</v>
      </c>
      <c r="C28" s="27" t="s">
        <v>191</v>
      </c>
      <c r="D28" s="27" t="s">
        <v>62</v>
      </c>
      <c r="E28" s="28" t="s">
        <v>192</v>
      </c>
      <c r="F28" s="27" t="s">
        <v>193</v>
      </c>
      <c r="G28" s="27">
        <v>2</v>
      </c>
      <c r="H28" s="29">
        <f>527900*3</f>
        <v>1583700</v>
      </c>
      <c r="I28" s="29">
        <f>G28*H28</f>
        <v>3167400</v>
      </c>
      <c r="J28" s="30" t="s">
        <v>194</v>
      </c>
      <c r="K28" s="39"/>
      <c r="L28" s="39"/>
      <c r="M28" s="39"/>
      <c r="N28" s="39" t="s">
        <v>777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</row>
    <row r="29" spans="1:253" ht="14.25">
      <c r="A29" s="4">
        <v>28</v>
      </c>
      <c r="B29" s="27" t="s">
        <v>195</v>
      </c>
      <c r="C29" s="27" t="s">
        <v>196</v>
      </c>
      <c r="D29" s="27" t="s">
        <v>15</v>
      </c>
      <c r="E29" s="28" t="s">
        <v>109</v>
      </c>
      <c r="F29" s="27" t="s">
        <v>197</v>
      </c>
      <c r="G29" s="27">
        <v>2</v>
      </c>
      <c r="H29" s="29">
        <v>540000</v>
      </c>
      <c r="I29" s="29">
        <v>1080000</v>
      </c>
      <c r="J29" s="30" t="s">
        <v>198</v>
      </c>
      <c r="K29" s="39"/>
      <c r="L29" s="39"/>
      <c r="M29" s="39"/>
      <c r="N29" s="39" t="s">
        <v>779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</row>
    <row r="30" spans="1:253" ht="14.25">
      <c r="A30" s="4">
        <v>29</v>
      </c>
      <c r="B30" s="27" t="s">
        <v>112</v>
      </c>
      <c r="C30" s="27" t="s">
        <v>113</v>
      </c>
      <c r="D30" s="27" t="s">
        <v>114</v>
      </c>
      <c r="E30" s="28" t="s">
        <v>109</v>
      </c>
      <c r="F30" s="27" t="s">
        <v>197</v>
      </c>
      <c r="G30" s="27">
        <v>2</v>
      </c>
      <c r="H30" s="29">
        <v>540000</v>
      </c>
      <c r="I30" s="29">
        <v>1080000</v>
      </c>
      <c r="J30" s="30" t="s">
        <v>115</v>
      </c>
      <c r="K30" s="39"/>
      <c r="L30" s="39"/>
      <c r="M30" s="39"/>
      <c r="N30" s="39" t="s">
        <v>771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</row>
    <row r="31" spans="1:14" ht="14.25">
      <c r="A31" s="4">
        <v>30</v>
      </c>
      <c r="B31" s="4" t="s">
        <v>199</v>
      </c>
      <c r="C31" s="4" t="s">
        <v>200</v>
      </c>
      <c r="D31" s="4" t="s">
        <v>201</v>
      </c>
      <c r="E31" s="5" t="s">
        <v>202</v>
      </c>
      <c r="F31" s="4" t="s">
        <v>197</v>
      </c>
      <c r="G31" s="4">
        <v>2</v>
      </c>
      <c r="H31" s="21">
        <v>527900</v>
      </c>
      <c r="I31" s="22">
        <f aca="true" t="shared" si="3" ref="I31:I41">G31*H31</f>
        <v>1055800</v>
      </c>
      <c r="J31" s="6" t="s">
        <v>203</v>
      </c>
      <c r="K31" s="1">
        <f aca="true" t="shared" si="4" ref="K31:K41">_xlfn.SUMIFS(I$1:I$65536,J$1:J$65536,J31)</f>
        <v>2639500</v>
      </c>
      <c r="L31" s="1" t="e">
        <f>VLOOKUP(VALUE(J31),#REF!,13,0)</f>
        <v>#REF!</v>
      </c>
      <c r="M31" s="1" t="e">
        <f aca="true" t="shared" si="5" ref="M31:M41">L31=K31</f>
        <v>#REF!</v>
      </c>
      <c r="N31" s="1" t="s">
        <v>747</v>
      </c>
    </row>
    <row r="32" spans="1:14" ht="14.25">
      <c r="A32" s="4">
        <v>31</v>
      </c>
      <c r="B32" s="4" t="s">
        <v>204</v>
      </c>
      <c r="C32" s="4" t="s">
        <v>205</v>
      </c>
      <c r="D32" s="4" t="s">
        <v>9</v>
      </c>
      <c r="E32" s="5" t="s">
        <v>206</v>
      </c>
      <c r="F32" s="4" t="s">
        <v>207</v>
      </c>
      <c r="G32" s="4">
        <v>3</v>
      </c>
      <c r="H32" s="21">
        <f>540000</f>
        <v>540000</v>
      </c>
      <c r="I32" s="21">
        <f t="shared" si="3"/>
        <v>1620000</v>
      </c>
      <c r="J32" s="6" t="s">
        <v>208</v>
      </c>
      <c r="K32" s="1">
        <f t="shared" si="4"/>
        <v>1620000</v>
      </c>
      <c r="L32" s="1" t="e">
        <f>VLOOKUP(VALUE(J32),#REF!,13,0)</f>
        <v>#REF!</v>
      </c>
      <c r="M32" s="1" t="e">
        <f t="shared" si="5"/>
        <v>#REF!</v>
      </c>
      <c r="N32" s="1" t="s">
        <v>747</v>
      </c>
    </row>
    <row r="33" spans="1:14" ht="14.25">
      <c r="A33" s="4">
        <v>32</v>
      </c>
      <c r="B33" s="4" t="s">
        <v>219</v>
      </c>
      <c r="C33" s="4" t="s">
        <v>146</v>
      </c>
      <c r="D33" s="4" t="s">
        <v>220</v>
      </c>
      <c r="E33" s="5" t="s">
        <v>16</v>
      </c>
      <c r="F33" s="4" t="s">
        <v>207</v>
      </c>
      <c r="G33" s="4">
        <v>3</v>
      </c>
      <c r="H33" s="21">
        <f>540000</f>
        <v>540000</v>
      </c>
      <c r="I33" s="21">
        <f t="shared" si="3"/>
        <v>1620000</v>
      </c>
      <c r="J33" s="6" t="s">
        <v>221</v>
      </c>
      <c r="K33" s="1">
        <f t="shared" si="4"/>
        <v>2700000</v>
      </c>
      <c r="L33" s="1" t="e">
        <f>VLOOKUP(VALUE(J33),#REF!,13,0)</f>
        <v>#REF!</v>
      </c>
      <c r="M33" s="1" t="e">
        <f t="shared" si="5"/>
        <v>#REF!</v>
      </c>
      <c r="N33" s="1" t="s">
        <v>747</v>
      </c>
    </row>
    <row r="34" spans="1:14" ht="14.25">
      <c r="A34" s="4">
        <v>33</v>
      </c>
      <c r="B34" s="4" t="s">
        <v>241</v>
      </c>
      <c r="C34" s="4" t="s">
        <v>242</v>
      </c>
      <c r="D34" s="4" t="s">
        <v>243</v>
      </c>
      <c r="E34" s="5" t="s">
        <v>239</v>
      </c>
      <c r="F34" s="4" t="s">
        <v>207</v>
      </c>
      <c r="G34" s="4">
        <v>3</v>
      </c>
      <c r="H34" s="21">
        <f>540000</f>
        <v>540000</v>
      </c>
      <c r="I34" s="21">
        <f t="shared" si="3"/>
        <v>1620000</v>
      </c>
      <c r="J34" s="6" t="s">
        <v>244</v>
      </c>
      <c r="K34" s="1">
        <f t="shared" si="4"/>
        <v>1620000</v>
      </c>
      <c r="L34" s="1" t="e">
        <f>VLOOKUP(VALUE(J34),#REF!,13,0)</f>
        <v>#REF!</v>
      </c>
      <c r="M34" s="1" t="e">
        <f t="shared" si="5"/>
        <v>#REF!</v>
      </c>
      <c r="N34" s="1" t="s">
        <v>747</v>
      </c>
    </row>
    <row r="35" spans="1:253" s="15" customFormat="1" ht="14.25">
      <c r="A35" s="4">
        <v>34</v>
      </c>
      <c r="B35" s="4" t="s">
        <v>245</v>
      </c>
      <c r="C35" s="4" t="s">
        <v>246</v>
      </c>
      <c r="D35" s="4" t="s">
        <v>247</v>
      </c>
      <c r="E35" s="5" t="s">
        <v>248</v>
      </c>
      <c r="F35" s="4" t="s">
        <v>207</v>
      </c>
      <c r="G35" s="4">
        <v>3</v>
      </c>
      <c r="H35" s="21">
        <f>540000</f>
        <v>540000</v>
      </c>
      <c r="I35" s="21">
        <f t="shared" si="3"/>
        <v>1620000</v>
      </c>
      <c r="J35" s="6" t="s">
        <v>249</v>
      </c>
      <c r="K35" s="1">
        <f t="shared" si="4"/>
        <v>1620000</v>
      </c>
      <c r="L35" s="1" t="e">
        <f>VLOOKUP(VALUE(J35),#REF!,13,0)</f>
        <v>#REF!</v>
      </c>
      <c r="M35" s="1" t="e">
        <f t="shared" si="5"/>
        <v>#REF!</v>
      </c>
      <c r="N35" s="1" t="s">
        <v>747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31" customFormat="1" ht="14.25">
      <c r="A36" s="4">
        <v>35</v>
      </c>
      <c r="B36" s="4" t="s">
        <v>250</v>
      </c>
      <c r="C36" s="4" t="s">
        <v>251</v>
      </c>
      <c r="D36" s="4" t="s">
        <v>56</v>
      </c>
      <c r="E36" s="5" t="s">
        <v>252</v>
      </c>
      <c r="F36" s="4" t="s">
        <v>207</v>
      </c>
      <c r="G36" s="4">
        <v>3</v>
      </c>
      <c r="H36" s="21">
        <f>540000</f>
        <v>540000</v>
      </c>
      <c r="I36" s="21">
        <f t="shared" si="3"/>
        <v>1620000</v>
      </c>
      <c r="J36" s="6" t="s">
        <v>253</v>
      </c>
      <c r="K36" s="1">
        <f t="shared" si="4"/>
        <v>3240000</v>
      </c>
      <c r="L36" s="1" t="e">
        <f>VLOOKUP(VALUE(J36),#REF!,13,0)</f>
        <v>#REF!</v>
      </c>
      <c r="M36" s="1" t="e">
        <f t="shared" si="5"/>
        <v>#REF!</v>
      </c>
      <c r="N36" s="1" t="s">
        <v>747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14" ht="14.25">
      <c r="A37" s="4">
        <v>36</v>
      </c>
      <c r="B37" s="4" t="s">
        <v>254</v>
      </c>
      <c r="C37" s="4" t="s">
        <v>255</v>
      </c>
      <c r="D37" s="4" t="s">
        <v>256</v>
      </c>
      <c r="E37" s="5" t="s">
        <v>229</v>
      </c>
      <c r="F37" s="4" t="s">
        <v>207</v>
      </c>
      <c r="G37" s="4">
        <v>3</v>
      </c>
      <c r="H37" s="21">
        <f>452300</f>
        <v>452300</v>
      </c>
      <c r="I37" s="21">
        <f t="shared" si="3"/>
        <v>1356900</v>
      </c>
      <c r="J37" s="6" t="s">
        <v>257</v>
      </c>
      <c r="K37" s="1">
        <f t="shared" si="4"/>
        <v>1356900</v>
      </c>
      <c r="L37" s="1" t="e">
        <f>VLOOKUP(VALUE(J37),#REF!,13,0)</f>
        <v>#REF!</v>
      </c>
      <c r="M37" s="1" t="e">
        <f t="shared" si="5"/>
        <v>#REF!</v>
      </c>
      <c r="N37" s="1" t="s">
        <v>747</v>
      </c>
    </row>
    <row r="38" spans="1:14" ht="14.25">
      <c r="A38" s="4">
        <v>37</v>
      </c>
      <c r="B38" s="4" t="s">
        <v>275</v>
      </c>
      <c r="C38" s="4" t="s">
        <v>276</v>
      </c>
      <c r="D38" s="4" t="s">
        <v>177</v>
      </c>
      <c r="E38" s="5" t="s">
        <v>252</v>
      </c>
      <c r="F38" s="4" t="s">
        <v>207</v>
      </c>
      <c r="G38" s="4">
        <v>3</v>
      </c>
      <c r="H38" s="21">
        <f>540000</f>
        <v>540000</v>
      </c>
      <c r="I38" s="21">
        <f t="shared" si="3"/>
        <v>1620000</v>
      </c>
      <c r="J38" s="6" t="s">
        <v>277</v>
      </c>
      <c r="K38" s="1">
        <f t="shared" si="4"/>
        <v>2700000</v>
      </c>
      <c r="L38" s="1" t="e">
        <f>VLOOKUP(VALUE(J38),#REF!,13,0)</f>
        <v>#REF!</v>
      </c>
      <c r="M38" s="1" t="e">
        <f t="shared" si="5"/>
        <v>#REF!</v>
      </c>
      <c r="N38" s="1" t="s">
        <v>747</v>
      </c>
    </row>
    <row r="39" spans="1:14" ht="14.25">
      <c r="A39" s="4">
        <v>38</v>
      </c>
      <c r="B39" s="4" t="s">
        <v>286</v>
      </c>
      <c r="C39" s="4" t="s">
        <v>287</v>
      </c>
      <c r="D39" s="4" t="s">
        <v>182</v>
      </c>
      <c r="E39" s="5" t="s">
        <v>288</v>
      </c>
      <c r="F39" s="4" t="s">
        <v>207</v>
      </c>
      <c r="G39" s="4">
        <v>3</v>
      </c>
      <c r="H39" s="21">
        <f>540000</f>
        <v>540000</v>
      </c>
      <c r="I39" s="21">
        <f t="shared" si="3"/>
        <v>1620000</v>
      </c>
      <c r="J39" s="6" t="s">
        <v>289</v>
      </c>
      <c r="K39" s="1">
        <f t="shared" si="4"/>
        <v>2700000</v>
      </c>
      <c r="L39" s="1" t="e">
        <f>VLOOKUP(VALUE(J39),#REF!,13,0)</f>
        <v>#REF!</v>
      </c>
      <c r="M39" s="1" t="e">
        <f t="shared" si="5"/>
        <v>#REF!</v>
      </c>
      <c r="N39" s="1" t="s">
        <v>747</v>
      </c>
    </row>
    <row r="40" spans="1:14" ht="14.25">
      <c r="A40" s="4">
        <v>39</v>
      </c>
      <c r="B40" s="4" t="s">
        <v>290</v>
      </c>
      <c r="C40" s="4" t="s">
        <v>291</v>
      </c>
      <c r="D40" s="4" t="s">
        <v>292</v>
      </c>
      <c r="E40" s="5" t="s">
        <v>293</v>
      </c>
      <c r="F40" s="4" t="s">
        <v>207</v>
      </c>
      <c r="G40" s="4">
        <v>3</v>
      </c>
      <c r="H40" s="21">
        <f>540000</f>
        <v>540000</v>
      </c>
      <c r="I40" s="21">
        <f t="shared" si="3"/>
        <v>1620000</v>
      </c>
      <c r="J40" s="6" t="s">
        <v>294</v>
      </c>
      <c r="K40" s="1">
        <f t="shared" si="4"/>
        <v>2700000</v>
      </c>
      <c r="L40" s="1" t="e">
        <f>VLOOKUP(VALUE(J40),#REF!,13,0)</f>
        <v>#REF!</v>
      </c>
      <c r="M40" s="1" t="e">
        <f t="shared" si="5"/>
        <v>#REF!</v>
      </c>
      <c r="N40" s="1" t="s">
        <v>747</v>
      </c>
    </row>
    <row r="41" spans="1:14" ht="14.25">
      <c r="A41" s="4">
        <v>40</v>
      </c>
      <c r="B41" s="4" t="s">
        <v>303</v>
      </c>
      <c r="C41" s="4" t="s">
        <v>304</v>
      </c>
      <c r="D41" s="4" t="s">
        <v>108</v>
      </c>
      <c r="E41" s="5" t="s">
        <v>248</v>
      </c>
      <c r="F41" s="4" t="s">
        <v>305</v>
      </c>
      <c r="G41" s="4">
        <v>2</v>
      </c>
      <c r="H41" s="21">
        <f>540000</f>
        <v>540000</v>
      </c>
      <c r="I41" s="21">
        <f t="shared" si="3"/>
        <v>1080000</v>
      </c>
      <c r="J41" s="6" t="s">
        <v>306</v>
      </c>
      <c r="K41" s="1">
        <f t="shared" si="4"/>
        <v>2160000</v>
      </c>
      <c r="L41" s="1" t="e">
        <f>VLOOKUP(VALUE(J41),#REF!,13,0)</f>
        <v>#REF!</v>
      </c>
      <c r="M41" s="1" t="e">
        <f t="shared" si="5"/>
        <v>#REF!</v>
      </c>
      <c r="N41" s="1" t="s">
        <v>747</v>
      </c>
    </row>
    <row r="42" spans="1:253" s="15" customFormat="1" ht="14.25">
      <c r="A42" s="4">
        <v>41</v>
      </c>
      <c r="B42" s="27" t="s">
        <v>195</v>
      </c>
      <c r="C42" s="27" t="s">
        <v>196</v>
      </c>
      <c r="D42" s="27" t="s">
        <v>15</v>
      </c>
      <c r="E42" s="28" t="s">
        <v>109</v>
      </c>
      <c r="F42" s="27" t="s">
        <v>323</v>
      </c>
      <c r="G42" s="27">
        <v>2</v>
      </c>
      <c r="H42" s="29">
        <v>810000</v>
      </c>
      <c r="I42" s="29">
        <v>1620000</v>
      </c>
      <c r="J42" s="30" t="s">
        <v>198</v>
      </c>
      <c r="K42" s="39"/>
      <c r="L42" s="39"/>
      <c r="M42" s="39"/>
      <c r="N42" s="39" t="s">
        <v>780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</row>
    <row r="43" spans="1:253" ht="14.25">
      <c r="A43" s="4">
        <v>42</v>
      </c>
      <c r="B43" s="11" t="s">
        <v>199</v>
      </c>
      <c r="C43" s="11" t="s">
        <v>200</v>
      </c>
      <c r="D43" s="11" t="s">
        <v>201</v>
      </c>
      <c r="E43" s="12" t="s">
        <v>202</v>
      </c>
      <c r="F43" s="11" t="s">
        <v>323</v>
      </c>
      <c r="G43" s="11">
        <v>2</v>
      </c>
      <c r="H43" s="22">
        <f>527900*1.5</f>
        <v>791850</v>
      </c>
      <c r="I43" s="22">
        <f aca="true" t="shared" si="6" ref="I43:I51">G43*H43</f>
        <v>1583700</v>
      </c>
      <c r="J43" s="13" t="s">
        <v>203</v>
      </c>
      <c r="K43" s="1">
        <f>_xlfn.SUMIFS(I:I,J:J,J43)</f>
        <v>2639500</v>
      </c>
      <c r="L43" s="1" t="e">
        <f>VLOOKUP(VALUE(J43),#REF!,13,0)</f>
        <v>#REF!</v>
      </c>
      <c r="M43" s="1" t="e">
        <f aca="true" t="shared" si="7" ref="M43:M48">L43=K43</f>
        <v>#REF!</v>
      </c>
      <c r="N43" s="1" t="s">
        <v>747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4.25">
      <c r="A44" s="4">
        <v>43</v>
      </c>
      <c r="B44" s="27" t="s">
        <v>153</v>
      </c>
      <c r="C44" s="27" t="s">
        <v>154</v>
      </c>
      <c r="D44" s="27" t="s">
        <v>155</v>
      </c>
      <c r="E44" s="28" t="s">
        <v>156</v>
      </c>
      <c r="F44" s="27" t="s">
        <v>324</v>
      </c>
      <c r="G44" s="27">
        <v>3</v>
      </c>
      <c r="H44" s="29">
        <f>527900*3</f>
        <v>1583700</v>
      </c>
      <c r="I44" s="29">
        <f t="shared" si="6"/>
        <v>4751100</v>
      </c>
      <c r="J44" s="30" t="s">
        <v>158</v>
      </c>
      <c r="K44" s="1">
        <f>_xlfn.SUMIFS(I:I,J:J,J44)</f>
        <v>7918500</v>
      </c>
      <c r="L44" s="1" t="e">
        <f>VLOOKUP(VALUE(J44),#REF!,13,0)</f>
        <v>#REF!</v>
      </c>
      <c r="M44" s="1" t="e">
        <f t="shared" si="7"/>
        <v>#REF!</v>
      </c>
      <c r="N44" s="1" t="s">
        <v>759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</row>
    <row r="45" spans="1:14" ht="14.25">
      <c r="A45" s="4">
        <v>44</v>
      </c>
      <c r="B45" s="4" t="s">
        <v>325</v>
      </c>
      <c r="C45" s="4" t="s">
        <v>308</v>
      </c>
      <c r="D45" s="4" t="s">
        <v>326</v>
      </c>
      <c r="E45" s="5" t="s">
        <v>327</v>
      </c>
      <c r="F45" s="4" t="s">
        <v>328</v>
      </c>
      <c r="G45" s="4">
        <v>2</v>
      </c>
      <c r="H45" s="21">
        <f>540000</f>
        <v>540000</v>
      </c>
      <c r="I45" s="21">
        <f t="shared" si="6"/>
        <v>1080000</v>
      </c>
      <c r="J45" s="6" t="s">
        <v>329</v>
      </c>
      <c r="K45" s="1">
        <f>_xlfn.SUMIFS(I:I,J:J,J45)</f>
        <v>1080000</v>
      </c>
      <c r="L45" s="1" t="e">
        <f>VLOOKUP(VALUE(J45),#REF!,13,0)</f>
        <v>#REF!</v>
      </c>
      <c r="M45" s="1" t="e">
        <f t="shared" si="7"/>
        <v>#REF!</v>
      </c>
      <c r="N45" s="1" t="s">
        <v>747</v>
      </c>
    </row>
    <row r="46" spans="1:14" ht="14.25">
      <c r="A46" s="4">
        <v>45</v>
      </c>
      <c r="B46" s="4" t="s">
        <v>330</v>
      </c>
      <c r="C46" s="4" t="s">
        <v>331</v>
      </c>
      <c r="D46" s="4" t="s">
        <v>332</v>
      </c>
      <c r="E46" s="5" t="s">
        <v>63</v>
      </c>
      <c r="F46" s="4" t="s">
        <v>328</v>
      </c>
      <c r="G46" s="4">
        <v>2</v>
      </c>
      <c r="H46" s="21">
        <v>540000</v>
      </c>
      <c r="I46" s="22">
        <f t="shared" si="6"/>
        <v>1080000</v>
      </c>
      <c r="J46" s="6" t="s">
        <v>333</v>
      </c>
      <c r="K46" s="1">
        <f>_xlfn.SUMIFS(I:I,J:J,J46)</f>
        <v>1080000</v>
      </c>
      <c r="L46" s="1" t="e">
        <f>VLOOKUP(VALUE(J46),#REF!,13,0)</f>
        <v>#REF!</v>
      </c>
      <c r="M46" s="1" t="e">
        <f t="shared" si="7"/>
        <v>#REF!</v>
      </c>
      <c r="N46" s="1" t="s">
        <v>747</v>
      </c>
    </row>
    <row r="47" spans="1:14" s="15" customFormat="1" ht="14.25">
      <c r="A47" s="4">
        <v>46</v>
      </c>
      <c r="B47" s="11" t="s">
        <v>343</v>
      </c>
      <c r="C47" s="11" t="s">
        <v>344</v>
      </c>
      <c r="D47" s="11" t="s">
        <v>297</v>
      </c>
      <c r="E47" s="12" t="s">
        <v>252</v>
      </c>
      <c r="F47" s="11" t="s">
        <v>345</v>
      </c>
      <c r="G47" s="11">
        <v>2</v>
      </c>
      <c r="H47" s="22">
        <f>540000*3</f>
        <v>1620000</v>
      </c>
      <c r="I47" s="22">
        <f t="shared" si="6"/>
        <v>3240000</v>
      </c>
      <c r="J47" s="13" t="s">
        <v>346</v>
      </c>
      <c r="K47" s="1">
        <f>_xlfn.SUMIFS(I$120:I$120,J$120:J$120,J47)</f>
        <v>0</v>
      </c>
      <c r="L47" s="1" t="e">
        <f>VLOOKUP(VALUE(J47),#REF!,13,0)</f>
        <v>#REF!</v>
      </c>
      <c r="M47" s="1" t="e">
        <f t="shared" si="7"/>
        <v>#REF!</v>
      </c>
      <c r="N47" s="1" t="s">
        <v>747</v>
      </c>
    </row>
    <row r="48" spans="1:253" s="15" customFormat="1" ht="14.25">
      <c r="A48" s="4">
        <v>47</v>
      </c>
      <c r="B48" s="4" t="s">
        <v>303</v>
      </c>
      <c r="C48" s="4" t="s">
        <v>304</v>
      </c>
      <c r="D48" s="4" t="s">
        <v>108</v>
      </c>
      <c r="E48" s="5" t="s">
        <v>248</v>
      </c>
      <c r="F48" s="4" t="s">
        <v>347</v>
      </c>
      <c r="G48" s="4">
        <v>2</v>
      </c>
      <c r="H48" s="21">
        <v>540000</v>
      </c>
      <c r="I48" s="21">
        <f t="shared" si="6"/>
        <v>1080000</v>
      </c>
      <c r="J48" s="6" t="s">
        <v>306</v>
      </c>
      <c r="K48" s="1">
        <f>_xlfn.SUMIFS(I:I,J:J,J48)</f>
        <v>2160000</v>
      </c>
      <c r="L48" s="1" t="e">
        <f>VLOOKUP(VALUE(J48),#REF!,13,0)</f>
        <v>#REF!</v>
      </c>
      <c r="M48" s="1" t="e">
        <f t="shared" si="7"/>
        <v>#REF!</v>
      </c>
      <c r="N48" s="1" t="s">
        <v>747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1:253" s="15" customFormat="1" ht="14.25">
      <c r="A49" s="4">
        <v>48</v>
      </c>
      <c r="B49" s="27" t="s">
        <v>351</v>
      </c>
      <c r="C49" s="27" t="s">
        <v>352</v>
      </c>
      <c r="D49" s="27" t="s">
        <v>353</v>
      </c>
      <c r="E49" s="28" t="s">
        <v>354</v>
      </c>
      <c r="F49" s="27" t="s">
        <v>347</v>
      </c>
      <c r="G49" s="27">
        <v>2</v>
      </c>
      <c r="H49" s="29">
        <v>527900</v>
      </c>
      <c r="I49" s="29">
        <f t="shared" si="6"/>
        <v>1055800</v>
      </c>
      <c r="J49" s="30" t="s">
        <v>355</v>
      </c>
      <c r="K49" s="39"/>
      <c r="L49" s="39"/>
      <c r="M49" s="39"/>
      <c r="N49" s="39" t="s">
        <v>778</v>
      </c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</row>
    <row r="50" spans="1:14" ht="14.25">
      <c r="A50" s="4">
        <v>49</v>
      </c>
      <c r="B50" s="4" t="s">
        <v>356</v>
      </c>
      <c r="C50" s="4" t="s">
        <v>357</v>
      </c>
      <c r="D50" s="4" t="s">
        <v>133</v>
      </c>
      <c r="E50" s="5" t="s">
        <v>358</v>
      </c>
      <c r="F50" s="4" t="s">
        <v>347</v>
      </c>
      <c r="G50" s="4">
        <v>2</v>
      </c>
      <c r="H50" s="21">
        <v>540000</v>
      </c>
      <c r="I50" s="22">
        <f t="shared" si="6"/>
        <v>1080000</v>
      </c>
      <c r="J50" s="6" t="s">
        <v>359</v>
      </c>
      <c r="K50" s="1">
        <f>_xlfn.SUMIFS(I:I,J:J,J50)</f>
        <v>1080000</v>
      </c>
      <c r="L50" s="1" t="e">
        <f>VLOOKUP(VALUE(J50),#REF!,13,0)</f>
        <v>#REF!</v>
      </c>
      <c r="M50" s="1" t="e">
        <f>L50=K50</f>
        <v>#REF!</v>
      </c>
      <c r="N50" s="1" t="s">
        <v>753</v>
      </c>
    </row>
    <row r="51" spans="1:14" ht="14.25">
      <c r="A51" s="4">
        <v>50</v>
      </c>
      <c r="B51" s="4" t="s">
        <v>363</v>
      </c>
      <c r="C51" s="4" t="s">
        <v>364</v>
      </c>
      <c r="D51" s="4" t="s">
        <v>365</v>
      </c>
      <c r="E51" s="5" t="s">
        <v>358</v>
      </c>
      <c r="F51" s="4" t="s">
        <v>347</v>
      </c>
      <c r="G51" s="4">
        <v>2</v>
      </c>
      <c r="H51" s="21">
        <v>540000</v>
      </c>
      <c r="I51" s="22">
        <f t="shared" si="6"/>
        <v>1080000</v>
      </c>
      <c r="J51" s="6" t="s">
        <v>366</v>
      </c>
      <c r="K51" s="1">
        <f>_xlfn.SUMIFS(I:I,J:J,J51)</f>
        <v>1080000</v>
      </c>
      <c r="L51" s="1" t="e">
        <f>VLOOKUP(VALUE(J51),#REF!,13,0)</f>
        <v>#REF!</v>
      </c>
      <c r="M51" s="1" t="e">
        <f>L51=K51</f>
        <v>#REF!</v>
      </c>
      <c r="N51" s="1" t="s">
        <v>747</v>
      </c>
    </row>
    <row r="52" spans="1:253" ht="14.25">
      <c r="A52" s="4">
        <v>51</v>
      </c>
      <c r="B52" s="27" t="s">
        <v>195</v>
      </c>
      <c r="C52" s="27" t="s">
        <v>196</v>
      </c>
      <c r="D52" s="27" t="s">
        <v>15</v>
      </c>
      <c r="E52" s="28" t="s">
        <v>109</v>
      </c>
      <c r="F52" s="27" t="s">
        <v>367</v>
      </c>
      <c r="G52" s="27">
        <v>3</v>
      </c>
      <c r="H52" s="29">
        <v>810000</v>
      </c>
      <c r="I52" s="29">
        <v>2430000</v>
      </c>
      <c r="J52" s="30" t="s">
        <v>198</v>
      </c>
      <c r="K52" s="39"/>
      <c r="L52" s="39"/>
      <c r="M52" s="39"/>
      <c r="N52" s="39" t="s">
        <v>781</v>
      </c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</row>
    <row r="53" spans="1:253" ht="14.25">
      <c r="A53" s="4">
        <v>52</v>
      </c>
      <c r="B53" s="11" t="s">
        <v>368</v>
      </c>
      <c r="C53" s="11" t="s">
        <v>369</v>
      </c>
      <c r="D53" s="11" t="s">
        <v>370</v>
      </c>
      <c r="E53" s="12" t="s">
        <v>371</v>
      </c>
      <c r="F53" s="11" t="s">
        <v>367</v>
      </c>
      <c r="G53" s="11">
        <v>3</v>
      </c>
      <c r="H53" s="22">
        <f>540000*1.5</f>
        <v>810000</v>
      </c>
      <c r="I53" s="22">
        <f aca="true" t="shared" si="8" ref="I53:I70">G53*H53</f>
        <v>2430000</v>
      </c>
      <c r="J53" s="13" t="s">
        <v>372</v>
      </c>
      <c r="K53" s="1">
        <f aca="true" t="shared" si="9" ref="K53:K58">_xlfn.SUMIFS(I$1:I$65536,J$1:J$65536,J53)</f>
        <v>2430000</v>
      </c>
      <c r="L53" s="1" t="e">
        <f>VLOOKUP(VALUE(J53),#REF!,13,0)</f>
        <v>#REF!</v>
      </c>
      <c r="M53" s="1" t="e">
        <f aca="true" t="shared" si="10" ref="M53:M58">L53=K53</f>
        <v>#REF!</v>
      </c>
      <c r="N53" s="1" t="s">
        <v>747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14" ht="14.25">
      <c r="A54" s="4">
        <v>53</v>
      </c>
      <c r="B54" s="4" t="s">
        <v>383</v>
      </c>
      <c r="C54" s="4" t="s">
        <v>384</v>
      </c>
      <c r="D54" s="4" t="s">
        <v>385</v>
      </c>
      <c r="E54" s="5" t="s">
        <v>386</v>
      </c>
      <c r="F54" s="4" t="s">
        <v>378</v>
      </c>
      <c r="G54" s="4">
        <v>3</v>
      </c>
      <c r="H54" s="21">
        <f>540000</f>
        <v>540000</v>
      </c>
      <c r="I54" s="22">
        <f t="shared" si="8"/>
        <v>1620000</v>
      </c>
      <c r="J54" s="6" t="s">
        <v>387</v>
      </c>
      <c r="K54" s="1">
        <f t="shared" si="9"/>
        <v>1620000</v>
      </c>
      <c r="L54" s="1" t="e">
        <f>VLOOKUP(VALUE(J54),#REF!,13,0)</f>
        <v>#REF!</v>
      </c>
      <c r="M54" s="1" t="e">
        <f t="shared" si="10"/>
        <v>#REF!</v>
      </c>
      <c r="N54" s="1" t="s">
        <v>747</v>
      </c>
    </row>
    <row r="55" spans="1:14" ht="14.25">
      <c r="A55" s="4">
        <v>54</v>
      </c>
      <c r="B55" s="4" t="s">
        <v>250</v>
      </c>
      <c r="C55" s="4" t="s">
        <v>251</v>
      </c>
      <c r="D55" s="4" t="s">
        <v>56</v>
      </c>
      <c r="E55" s="5" t="s">
        <v>252</v>
      </c>
      <c r="F55" s="4" t="s">
        <v>378</v>
      </c>
      <c r="G55" s="4">
        <v>3</v>
      </c>
      <c r="H55" s="21">
        <v>540000</v>
      </c>
      <c r="I55" s="21">
        <f t="shared" si="8"/>
        <v>1620000</v>
      </c>
      <c r="J55" s="6" t="s">
        <v>253</v>
      </c>
      <c r="K55" s="1">
        <f t="shared" si="9"/>
        <v>3240000</v>
      </c>
      <c r="L55" s="1" t="e">
        <f>VLOOKUP(VALUE(J55),#REF!,13,0)</f>
        <v>#REF!</v>
      </c>
      <c r="M55" s="1" t="e">
        <f t="shared" si="10"/>
        <v>#REF!</v>
      </c>
      <c r="N55" s="1" t="s">
        <v>747</v>
      </c>
    </row>
    <row r="56" spans="1:14" ht="14.25">
      <c r="A56" s="4">
        <v>55</v>
      </c>
      <c r="B56" s="4" t="s">
        <v>390</v>
      </c>
      <c r="C56" s="4" t="s">
        <v>391</v>
      </c>
      <c r="D56" s="4" t="s">
        <v>320</v>
      </c>
      <c r="E56" s="5" t="s">
        <v>91</v>
      </c>
      <c r="F56" s="4" t="s">
        <v>378</v>
      </c>
      <c r="G56" s="4">
        <v>3</v>
      </c>
      <c r="H56" s="21">
        <f>540000</f>
        <v>540000</v>
      </c>
      <c r="I56" s="22">
        <f t="shared" si="8"/>
        <v>1620000</v>
      </c>
      <c r="J56" s="6" t="s">
        <v>392</v>
      </c>
      <c r="K56" s="1">
        <f t="shared" si="9"/>
        <v>1620000</v>
      </c>
      <c r="L56" s="1" t="e">
        <f>VLOOKUP(VALUE(J56),#REF!,13,0)</f>
        <v>#REF!</v>
      </c>
      <c r="M56" s="1" t="e">
        <f t="shared" si="10"/>
        <v>#REF!</v>
      </c>
      <c r="N56" s="1" t="s">
        <v>747</v>
      </c>
    </row>
    <row r="57" spans="1:14" ht="14.25">
      <c r="A57" s="4">
        <v>56</v>
      </c>
      <c r="B57" s="4" t="s">
        <v>395</v>
      </c>
      <c r="C57" s="4" t="s">
        <v>396</v>
      </c>
      <c r="D57" s="4" t="s">
        <v>99</v>
      </c>
      <c r="E57" s="5" t="s">
        <v>288</v>
      </c>
      <c r="F57" s="4" t="s">
        <v>378</v>
      </c>
      <c r="G57" s="4">
        <v>3</v>
      </c>
      <c r="H57" s="21">
        <v>540000</v>
      </c>
      <c r="I57" s="21">
        <f t="shared" si="8"/>
        <v>1620000</v>
      </c>
      <c r="J57" s="6" t="s">
        <v>397</v>
      </c>
      <c r="K57" s="1">
        <f t="shared" si="9"/>
        <v>1620000</v>
      </c>
      <c r="L57" s="1" t="e">
        <f>VLOOKUP(VALUE(J57),#REF!,13,0)</f>
        <v>#REF!</v>
      </c>
      <c r="M57" s="1" t="e">
        <f t="shared" si="10"/>
        <v>#REF!</v>
      </c>
      <c r="N57" s="1" t="s">
        <v>747</v>
      </c>
    </row>
    <row r="58" spans="1:253" ht="14.25">
      <c r="A58" s="4">
        <v>57</v>
      </c>
      <c r="B58" s="11" t="s">
        <v>412</v>
      </c>
      <c r="C58" s="11" t="s">
        <v>413</v>
      </c>
      <c r="D58" s="11" t="s">
        <v>414</v>
      </c>
      <c r="E58" s="12" t="s">
        <v>415</v>
      </c>
      <c r="F58" s="11" t="s">
        <v>416</v>
      </c>
      <c r="G58" s="11">
        <v>3</v>
      </c>
      <c r="H58" s="22">
        <f>527900*1.5</f>
        <v>791850</v>
      </c>
      <c r="I58" s="22">
        <f t="shared" si="8"/>
        <v>2375550</v>
      </c>
      <c r="J58" s="13" t="s">
        <v>417</v>
      </c>
      <c r="K58" s="1">
        <f t="shared" si="9"/>
        <v>2375550</v>
      </c>
      <c r="L58" s="1" t="e">
        <f>VLOOKUP(VALUE(J58),#REF!,13,0)</f>
        <v>#REF!</v>
      </c>
      <c r="M58" s="1" t="e">
        <f t="shared" si="10"/>
        <v>#REF!</v>
      </c>
      <c r="N58" s="1" t="s">
        <v>747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s="19" customFormat="1" ht="14.25">
      <c r="A59" s="4">
        <v>58</v>
      </c>
      <c r="B59" s="27" t="s">
        <v>48</v>
      </c>
      <c r="C59" s="27" t="s">
        <v>49</v>
      </c>
      <c r="D59" s="27" t="s">
        <v>50</v>
      </c>
      <c r="E59" s="28" t="s">
        <v>51</v>
      </c>
      <c r="F59" s="27" t="s">
        <v>423</v>
      </c>
      <c r="G59" s="27">
        <v>2</v>
      </c>
      <c r="H59" s="29">
        <f>540000*3</f>
        <v>1620000</v>
      </c>
      <c r="I59" s="29">
        <f t="shared" si="8"/>
        <v>3240000</v>
      </c>
      <c r="J59" s="30" t="s">
        <v>53</v>
      </c>
      <c r="K59" s="39"/>
      <c r="L59" s="39"/>
      <c r="M59" s="39"/>
      <c r="N59" s="39" t="s">
        <v>775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</row>
    <row r="60" spans="1:253" ht="14.25">
      <c r="A60" s="4">
        <v>59</v>
      </c>
      <c r="B60" s="11" t="s">
        <v>424</v>
      </c>
      <c r="C60" s="11" t="s">
        <v>425</v>
      </c>
      <c r="D60" s="11" t="s">
        <v>108</v>
      </c>
      <c r="E60" s="12" t="s">
        <v>426</v>
      </c>
      <c r="F60" s="11" t="s">
        <v>427</v>
      </c>
      <c r="G60" s="11">
        <v>2</v>
      </c>
      <c r="H60" s="22">
        <f>527900*1.5</f>
        <v>791850</v>
      </c>
      <c r="I60" s="22">
        <f t="shared" si="8"/>
        <v>1583700</v>
      </c>
      <c r="J60" s="13" t="s">
        <v>428</v>
      </c>
      <c r="K60" s="1">
        <f aca="true" t="shared" si="11" ref="K60:K65">_xlfn.SUMIFS(I$1:I$65536,J$1:J$65536,J60)</f>
        <v>1583700</v>
      </c>
      <c r="L60" s="1" t="e">
        <f>VLOOKUP(VALUE(J60),#REF!,13,0)</f>
        <v>#REF!</v>
      </c>
      <c r="M60" s="1" t="e">
        <f aca="true" t="shared" si="12" ref="M60:M65">L60=K60</f>
        <v>#REF!</v>
      </c>
      <c r="N60" s="1" t="s">
        <v>747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4.25">
      <c r="A61" s="4">
        <v>60</v>
      </c>
      <c r="B61" s="11" t="s">
        <v>429</v>
      </c>
      <c r="C61" s="11" t="s">
        <v>430</v>
      </c>
      <c r="D61" s="11" t="s">
        <v>122</v>
      </c>
      <c r="E61" s="12" t="s">
        <v>431</v>
      </c>
      <c r="F61" s="11" t="s">
        <v>427</v>
      </c>
      <c r="G61" s="11">
        <v>2</v>
      </c>
      <c r="H61" s="22">
        <f>540000*1.5</f>
        <v>810000</v>
      </c>
      <c r="I61" s="22">
        <f t="shared" si="8"/>
        <v>1620000</v>
      </c>
      <c r="J61" s="13" t="s">
        <v>432</v>
      </c>
      <c r="K61" s="1">
        <f t="shared" si="11"/>
        <v>1620000</v>
      </c>
      <c r="L61" s="1" t="e">
        <f>VLOOKUP(VALUE(J61),#REF!,13,0)</f>
        <v>#REF!</v>
      </c>
      <c r="M61" s="1" t="e">
        <f t="shared" si="12"/>
        <v>#REF!</v>
      </c>
      <c r="N61" s="1" t="s">
        <v>747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14" ht="14.25">
      <c r="A62" s="4">
        <v>61</v>
      </c>
      <c r="B62" s="4" t="s">
        <v>433</v>
      </c>
      <c r="C62" s="4" t="s">
        <v>434</v>
      </c>
      <c r="D62" s="4" t="s">
        <v>96</v>
      </c>
      <c r="E62" s="5" t="s">
        <v>16</v>
      </c>
      <c r="F62" s="4" t="s">
        <v>435</v>
      </c>
      <c r="G62" s="4">
        <v>2</v>
      </c>
      <c r="H62" s="21">
        <v>540000</v>
      </c>
      <c r="I62" s="21">
        <f t="shared" si="8"/>
        <v>1080000</v>
      </c>
      <c r="J62" s="6" t="s">
        <v>436</v>
      </c>
      <c r="K62" s="1">
        <f t="shared" si="11"/>
        <v>1080000</v>
      </c>
      <c r="L62" s="1" t="e">
        <f>VLOOKUP(VALUE(J62),#REF!,13,0)</f>
        <v>#REF!</v>
      </c>
      <c r="M62" s="1" t="e">
        <f t="shared" si="12"/>
        <v>#REF!</v>
      </c>
      <c r="N62" s="1" t="s">
        <v>747</v>
      </c>
    </row>
    <row r="63" spans="1:14" ht="14.25">
      <c r="A63" s="4">
        <v>62</v>
      </c>
      <c r="B63" s="4" t="s">
        <v>443</v>
      </c>
      <c r="C63" s="4" t="s">
        <v>444</v>
      </c>
      <c r="D63" s="4" t="s">
        <v>445</v>
      </c>
      <c r="E63" s="5" t="s">
        <v>10</v>
      </c>
      <c r="F63" s="4" t="s">
        <v>435</v>
      </c>
      <c r="G63" s="4">
        <v>2</v>
      </c>
      <c r="H63" s="21">
        <v>540000</v>
      </c>
      <c r="I63" s="21">
        <f t="shared" si="8"/>
        <v>1080000</v>
      </c>
      <c r="J63" s="6" t="s">
        <v>446</v>
      </c>
      <c r="K63" s="1">
        <f t="shared" si="11"/>
        <v>2160000</v>
      </c>
      <c r="L63" s="1" t="e">
        <f>VLOOKUP(VALUE(J63),#REF!,13,0)</f>
        <v>#REF!</v>
      </c>
      <c r="M63" s="1" t="e">
        <f t="shared" si="12"/>
        <v>#REF!</v>
      </c>
      <c r="N63" s="1" t="s">
        <v>747</v>
      </c>
    </row>
    <row r="64" spans="1:14" ht="14.25">
      <c r="A64" s="4">
        <v>63</v>
      </c>
      <c r="B64" s="4" t="s">
        <v>447</v>
      </c>
      <c r="C64" s="4" t="s">
        <v>448</v>
      </c>
      <c r="D64" s="4" t="s">
        <v>449</v>
      </c>
      <c r="E64" s="5" t="s">
        <v>450</v>
      </c>
      <c r="F64" s="4" t="s">
        <v>435</v>
      </c>
      <c r="G64" s="4">
        <v>2</v>
      </c>
      <c r="H64" s="21">
        <v>527900</v>
      </c>
      <c r="I64" s="21">
        <f t="shared" si="8"/>
        <v>1055800</v>
      </c>
      <c r="J64" s="6" t="s">
        <v>451</v>
      </c>
      <c r="K64" s="1">
        <f t="shared" si="11"/>
        <v>1055800</v>
      </c>
      <c r="L64" s="1" t="e">
        <f>VLOOKUP(VALUE(J64),#REF!,13,0)</f>
        <v>#REF!</v>
      </c>
      <c r="M64" s="1" t="e">
        <f t="shared" si="12"/>
        <v>#REF!</v>
      </c>
      <c r="N64" s="1" t="s">
        <v>747</v>
      </c>
    </row>
    <row r="65" spans="1:14" ht="14.25">
      <c r="A65" s="4">
        <v>64</v>
      </c>
      <c r="B65" s="4" t="s">
        <v>452</v>
      </c>
      <c r="C65" s="4" t="s">
        <v>453</v>
      </c>
      <c r="D65" s="4" t="s">
        <v>454</v>
      </c>
      <c r="E65" s="5" t="s">
        <v>455</v>
      </c>
      <c r="F65" s="4" t="s">
        <v>435</v>
      </c>
      <c r="G65" s="4">
        <v>2</v>
      </c>
      <c r="H65" s="21">
        <v>527900</v>
      </c>
      <c r="I65" s="21">
        <f t="shared" si="8"/>
        <v>1055800</v>
      </c>
      <c r="J65" s="6" t="s">
        <v>456</v>
      </c>
      <c r="K65" s="1">
        <f t="shared" si="11"/>
        <v>1055800</v>
      </c>
      <c r="L65" s="1" t="e">
        <f>VLOOKUP(VALUE(J65),#REF!,13,0)</f>
        <v>#REF!</v>
      </c>
      <c r="M65" s="1" t="e">
        <f t="shared" si="12"/>
        <v>#REF!</v>
      </c>
      <c r="N65" s="1" t="s">
        <v>747</v>
      </c>
    </row>
    <row r="66" spans="1:253" ht="14.25">
      <c r="A66" s="4">
        <v>65</v>
      </c>
      <c r="B66" s="27" t="s">
        <v>457</v>
      </c>
      <c r="C66" s="27" t="s">
        <v>458</v>
      </c>
      <c r="D66" s="27" t="s">
        <v>459</v>
      </c>
      <c r="E66" s="28" t="s">
        <v>426</v>
      </c>
      <c r="F66" s="27" t="s">
        <v>435</v>
      </c>
      <c r="G66" s="27">
        <v>2</v>
      </c>
      <c r="H66" s="29">
        <v>527900</v>
      </c>
      <c r="I66" s="29">
        <f t="shared" si="8"/>
        <v>1055800</v>
      </c>
      <c r="J66" s="30" t="s">
        <v>460</v>
      </c>
      <c r="K66" s="39"/>
      <c r="L66" s="39"/>
      <c r="M66" s="39"/>
      <c r="N66" s="39" t="s">
        <v>776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</row>
    <row r="67" spans="1:14" ht="14.25">
      <c r="A67" s="4">
        <v>66</v>
      </c>
      <c r="B67" s="4" t="s">
        <v>466</v>
      </c>
      <c r="C67" s="4" t="s">
        <v>467</v>
      </c>
      <c r="D67" s="4" t="s">
        <v>468</v>
      </c>
      <c r="E67" s="5" t="s">
        <v>463</v>
      </c>
      <c r="F67" s="4" t="s">
        <v>464</v>
      </c>
      <c r="G67" s="4">
        <v>2</v>
      </c>
      <c r="H67" s="21">
        <v>540000</v>
      </c>
      <c r="I67" s="22">
        <f t="shared" si="8"/>
        <v>1080000</v>
      </c>
      <c r="J67" s="6" t="s">
        <v>469</v>
      </c>
      <c r="K67" s="1">
        <f>_xlfn.SUMIFS(I:I,J:J,J67)</f>
        <v>1080000</v>
      </c>
      <c r="L67" s="1" t="e">
        <f>VLOOKUP(VALUE(J67),#REF!,13,0)</f>
        <v>#REF!</v>
      </c>
      <c r="M67" s="1" t="e">
        <f>L67=K67</f>
        <v>#REF!</v>
      </c>
      <c r="N67" s="1" t="s">
        <v>747</v>
      </c>
    </row>
    <row r="68" spans="1:14" ht="14.25">
      <c r="A68" s="4">
        <v>67</v>
      </c>
      <c r="B68" s="4" t="s">
        <v>470</v>
      </c>
      <c r="C68" s="4" t="s">
        <v>471</v>
      </c>
      <c r="D68" s="4" t="s">
        <v>187</v>
      </c>
      <c r="E68" s="5" t="s">
        <v>472</v>
      </c>
      <c r="F68" s="4" t="s">
        <v>464</v>
      </c>
      <c r="G68" s="4">
        <v>2</v>
      </c>
      <c r="H68" s="21">
        <v>540000</v>
      </c>
      <c r="I68" s="22">
        <f t="shared" si="8"/>
        <v>1080000</v>
      </c>
      <c r="J68" s="6" t="s">
        <v>473</v>
      </c>
      <c r="K68" s="1">
        <f>_xlfn.SUMIFS(I:I,J:J,J68)</f>
        <v>1080000</v>
      </c>
      <c r="L68" s="1" t="e">
        <f>VLOOKUP(VALUE(J68),#REF!,13,0)</f>
        <v>#REF!</v>
      </c>
      <c r="M68" s="1" t="e">
        <f>L68=K68</f>
        <v>#REF!</v>
      </c>
      <c r="N68" s="1" t="s">
        <v>747</v>
      </c>
    </row>
    <row r="69" spans="1:14" ht="14.25">
      <c r="A69" s="4">
        <v>68</v>
      </c>
      <c r="B69" s="4" t="s">
        <v>484</v>
      </c>
      <c r="C69" s="4" t="s">
        <v>485</v>
      </c>
      <c r="D69" s="4" t="s">
        <v>96</v>
      </c>
      <c r="E69" s="5" t="s">
        <v>486</v>
      </c>
      <c r="F69" s="4" t="s">
        <v>478</v>
      </c>
      <c r="G69" s="4">
        <v>2</v>
      </c>
      <c r="H69" s="21">
        <f>452300</f>
        <v>452300</v>
      </c>
      <c r="I69" s="21">
        <f t="shared" si="8"/>
        <v>904600</v>
      </c>
      <c r="J69" s="6" t="s">
        <v>487</v>
      </c>
      <c r="K69" s="1">
        <f>_xlfn.SUMIFS(I:I,J:J,J69)</f>
        <v>1809200</v>
      </c>
      <c r="L69" s="1" t="e">
        <f>VLOOKUP(VALUE(J69),#REF!,13,0)</f>
        <v>#REF!</v>
      </c>
      <c r="M69" s="1" t="e">
        <f>L69=K69</f>
        <v>#REF!</v>
      </c>
      <c r="N69" s="1" t="s">
        <v>747</v>
      </c>
    </row>
    <row r="70" spans="1:14" ht="14.25">
      <c r="A70" s="4">
        <v>69</v>
      </c>
      <c r="B70" s="4" t="s">
        <v>488</v>
      </c>
      <c r="C70" s="4" t="s">
        <v>489</v>
      </c>
      <c r="D70" s="4" t="s">
        <v>96</v>
      </c>
      <c r="E70" s="5" t="s">
        <v>188</v>
      </c>
      <c r="F70" s="4" t="s">
        <v>478</v>
      </c>
      <c r="G70" s="4">
        <v>2</v>
      </c>
      <c r="H70" s="21">
        <f>452300</f>
        <v>452300</v>
      </c>
      <c r="I70" s="22">
        <f t="shared" si="8"/>
        <v>904600</v>
      </c>
      <c r="J70" s="6" t="s">
        <v>490</v>
      </c>
      <c r="K70" s="1">
        <f>_xlfn.SUMIFS(I:I,J:J,J70)</f>
        <v>904600</v>
      </c>
      <c r="L70" s="1" t="e">
        <f>VLOOKUP(VALUE(J70),#REF!,13,0)</f>
        <v>#REF!</v>
      </c>
      <c r="M70" s="1" t="e">
        <f>L70=K70</f>
        <v>#REF!</v>
      </c>
      <c r="N70" s="1" t="s">
        <v>747</v>
      </c>
    </row>
    <row r="71" spans="1:14" ht="14.25">
      <c r="A71" s="4">
        <v>70</v>
      </c>
      <c r="B71" s="4" t="s">
        <v>33</v>
      </c>
      <c r="C71" s="4" t="s">
        <v>34</v>
      </c>
      <c r="D71" s="4" t="s">
        <v>35</v>
      </c>
      <c r="E71" s="5" t="s">
        <v>36</v>
      </c>
      <c r="F71" s="4" t="s">
        <v>478</v>
      </c>
      <c r="G71" s="4">
        <v>2</v>
      </c>
      <c r="H71" s="21">
        <v>540000</v>
      </c>
      <c r="I71" s="21">
        <v>1080000</v>
      </c>
      <c r="J71" s="6" t="s">
        <v>38</v>
      </c>
      <c r="K71" s="1" t="s">
        <v>748</v>
      </c>
      <c r="L71"/>
      <c r="M71"/>
      <c r="N71" s="1" t="s">
        <v>747</v>
      </c>
    </row>
    <row r="72" spans="1:14" ht="14.25">
      <c r="A72" s="4">
        <v>71</v>
      </c>
      <c r="B72" s="4" t="s">
        <v>491</v>
      </c>
      <c r="C72" s="4" t="s">
        <v>492</v>
      </c>
      <c r="D72" s="4" t="s">
        <v>268</v>
      </c>
      <c r="E72" s="5" t="s">
        <v>477</v>
      </c>
      <c r="F72" s="4" t="s">
        <v>478</v>
      </c>
      <c r="G72" s="4">
        <v>2</v>
      </c>
      <c r="H72" s="21">
        <f>452300</f>
        <v>452300</v>
      </c>
      <c r="I72" s="22">
        <f aca="true" t="shared" si="13" ref="I72:I94">G72*H72</f>
        <v>904600</v>
      </c>
      <c r="J72" s="6" t="s">
        <v>493</v>
      </c>
      <c r="K72" s="1">
        <f aca="true" t="shared" si="14" ref="K72:K90">_xlfn.SUMIFS(I$1:I$65536,J$1:J$65536,J72)</f>
        <v>904600</v>
      </c>
      <c r="L72" s="1" t="e">
        <f>VLOOKUP(VALUE(J72),#REF!,13,0)</f>
        <v>#REF!</v>
      </c>
      <c r="M72" s="1" t="e">
        <f aca="true" t="shared" si="15" ref="M72:M90">L72=K72</f>
        <v>#REF!</v>
      </c>
      <c r="N72" s="1" t="s">
        <v>747</v>
      </c>
    </row>
    <row r="73" spans="1:14" ht="14.25">
      <c r="A73" s="4">
        <v>72</v>
      </c>
      <c r="B73" s="4" t="s">
        <v>507</v>
      </c>
      <c r="C73" s="4" t="s">
        <v>508</v>
      </c>
      <c r="D73" s="4" t="s">
        <v>108</v>
      </c>
      <c r="E73" s="5" t="s">
        <v>482</v>
      </c>
      <c r="F73" s="4" t="s">
        <v>509</v>
      </c>
      <c r="G73" s="4">
        <v>2</v>
      </c>
      <c r="H73" s="21">
        <f>452300</f>
        <v>452300</v>
      </c>
      <c r="I73" s="21">
        <f t="shared" si="13"/>
        <v>904600</v>
      </c>
      <c r="J73" s="6" t="s">
        <v>510</v>
      </c>
      <c r="K73" s="1">
        <f t="shared" si="14"/>
        <v>904600</v>
      </c>
      <c r="L73" s="1" t="e">
        <f>VLOOKUP(VALUE(J73),#REF!,13,0)</f>
        <v>#REF!</v>
      </c>
      <c r="M73" s="1" t="e">
        <f t="shared" si="15"/>
        <v>#REF!</v>
      </c>
      <c r="N73" s="1" t="s">
        <v>747</v>
      </c>
    </row>
    <row r="74" spans="1:14" ht="14.25">
      <c r="A74" s="4">
        <v>73</v>
      </c>
      <c r="B74" s="4" t="s">
        <v>511</v>
      </c>
      <c r="C74" s="4" t="s">
        <v>458</v>
      </c>
      <c r="D74" s="4" t="s">
        <v>512</v>
      </c>
      <c r="E74" s="5" t="s">
        <v>183</v>
      </c>
      <c r="F74" s="4" t="s">
        <v>509</v>
      </c>
      <c r="G74" s="4">
        <v>2</v>
      </c>
      <c r="H74" s="21">
        <f>452300</f>
        <v>452300</v>
      </c>
      <c r="I74" s="23">
        <f t="shared" si="13"/>
        <v>904600</v>
      </c>
      <c r="J74" s="6" t="s">
        <v>513</v>
      </c>
      <c r="K74" s="1">
        <f t="shared" si="14"/>
        <v>904600</v>
      </c>
      <c r="L74" s="1" t="e">
        <f>VLOOKUP(VALUE(J74),#REF!,13,0)</f>
        <v>#REF!</v>
      </c>
      <c r="M74" s="1" t="e">
        <f t="shared" si="15"/>
        <v>#REF!</v>
      </c>
      <c r="N74" s="1" t="s">
        <v>747</v>
      </c>
    </row>
    <row r="75" spans="1:14" ht="14.25">
      <c r="A75" s="4">
        <v>74</v>
      </c>
      <c r="B75" s="4" t="s">
        <v>514</v>
      </c>
      <c r="C75" s="4" t="s">
        <v>125</v>
      </c>
      <c r="D75" s="4" t="s">
        <v>81</v>
      </c>
      <c r="E75" s="5" t="s">
        <v>515</v>
      </c>
      <c r="F75" s="4" t="s">
        <v>509</v>
      </c>
      <c r="G75" s="4">
        <v>2</v>
      </c>
      <c r="H75" s="21">
        <v>572300</v>
      </c>
      <c r="I75" s="23">
        <f t="shared" si="13"/>
        <v>1144600</v>
      </c>
      <c r="J75" s="6"/>
      <c r="K75" s="1">
        <f t="shared" si="14"/>
        <v>0</v>
      </c>
      <c r="L75" s="1" t="e">
        <f>VLOOKUP(VALUE(J75),#REF!,13,0)</f>
        <v>#REF!</v>
      </c>
      <c r="M75" s="1" t="e">
        <f t="shared" si="15"/>
        <v>#REF!</v>
      </c>
      <c r="N75" s="1" t="s">
        <v>754</v>
      </c>
    </row>
    <row r="76" spans="1:14" ht="14.25">
      <c r="A76" s="4">
        <v>75</v>
      </c>
      <c r="B76" s="4" t="s">
        <v>516</v>
      </c>
      <c r="C76" s="4" t="s">
        <v>517</v>
      </c>
      <c r="D76" s="4" t="s">
        <v>56</v>
      </c>
      <c r="E76" s="5" t="s">
        <v>518</v>
      </c>
      <c r="F76" s="4" t="s">
        <v>509</v>
      </c>
      <c r="G76" s="4">
        <v>2</v>
      </c>
      <c r="H76" s="21">
        <v>540000</v>
      </c>
      <c r="I76" s="23">
        <f t="shared" si="13"/>
        <v>1080000</v>
      </c>
      <c r="J76" s="6" t="s">
        <v>519</v>
      </c>
      <c r="K76" s="1">
        <f t="shared" si="14"/>
        <v>1080000</v>
      </c>
      <c r="L76" s="1" t="e">
        <f>VLOOKUP(VALUE(J76),#REF!,13,0)</f>
        <v>#REF!</v>
      </c>
      <c r="M76" s="1" t="e">
        <f t="shared" si="15"/>
        <v>#REF!</v>
      </c>
      <c r="N76" s="1" t="s">
        <v>747</v>
      </c>
    </row>
    <row r="77" spans="1:14" ht="14.25">
      <c r="A77" s="4">
        <v>76</v>
      </c>
      <c r="B77" s="4" t="s">
        <v>520</v>
      </c>
      <c r="C77" s="4" t="s">
        <v>521</v>
      </c>
      <c r="D77" s="4" t="s">
        <v>522</v>
      </c>
      <c r="E77" s="5" t="s">
        <v>515</v>
      </c>
      <c r="F77" s="4" t="s">
        <v>509</v>
      </c>
      <c r="G77" s="4">
        <v>2</v>
      </c>
      <c r="H77" s="21">
        <v>572300</v>
      </c>
      <c r="I77" s="23">
        <f t="shared" si="13"/>
        <v>1144600</v>
      </c>
      <c r="J77" s="6"/>
      <c r="K77" s="1">
        <f t="shared" si="14"/>
        <v>0</v>
      </c>
      <c r="L77" s="1" t="e">
        <f>VLOOKUP(VALUE(J77),#REF!,13,0)</f>
        <v>#REF!</v>
      </c>
      <c r="M77" s="1" t="e">
        <f t="shared" si="15"/>
        <v>#REF!</v>
      </c>
      <c r="N77" s="1" t="s">
        <v>756</v>
      </c>
    </row>
    <row r="78" spans="1:14" ht="14.25">
      <c r="A78" s="4">
        <v>77</v>
      </c>
      <c r="B78" s="4" t="s">
        <v>527</v>
      </c>
      <c r="C78" s="4" t="s">
        <v>528</v>
      </c>
      <c r="D78" s="4" t="s">
        <v>114</v>
      </c>
      <c r="E78" s="5" t="s">
        <v>529</v>
      </c>
      <c r="F78" s="4" t="s">
        <v>509</v>
      </c>
      <c r="G78" s="4">
        <v>2</v>
      </c>
      <c r="H78" s="21">
        <v>442100</v>
      </c>
      <c r="I78" s="21">
        <f t="shared" si="13"/>
        <v>884200</v>
      </c>
      <c r="J78" s="6" t="s">
        <v>530</v>
      </c>
      <c r="K78" s="1">
        <f t="shared" si="14"/>
        <v>884200</v>
      </c>
      <c r="L78" s="1" t="e">
        <f>VLOOKUP(VALUE(J78),#REF!,13,0)</f>
        <v>#REF!</v>
      </c>
      <c r="M78" s="1" t="e">
        <f t="shared" si="15"/>
        <v>#REF!</v>
      </c>
      <c r="N78" s="1" t="s">
        <v>747</v>
      </c>
    </row>
    <row r="79" spans="1:14" ht="14.25">
      <c r="A79" s="4">
        <v>78</v>
      </c>
      <c r="B79" s="4" t="s">
        <v>523</v>
      </c>
      <c r="C79" s="4" t="s">
        <v>524</v>
      </c>
      <c r="D79" s="4" t="s">
        <v>320</v>
      </c>
      <c r="E79" s="5" t="s">
        <v>525</v>
      </c>
      <c r="F79" s="4" t="s">
        <v>509</v>
      </c>
      <c r="G79" s="4">
        <v>2</v>
      </c>
      <c r="H79" s="21">
        <v>540000</v>
      </c>
      <c r="I79" s="21">
        <f t="shared" si="13"/>
        <v>1080000</v>
      </c>
      <c r="J79" s="6" t="s">
        <v>526</v>
      </c>
      <c r="K79" s="1">
        <f t="shared" si="14"/>
        <v>1080000</v>
      </c>
      <c r="L79" s="1" t="e">
        <f>VLOOKUP(VALUE(J79),#REF!,13,0)</f>
        <v>#REF!</v>
      </c>
      <c r="M79" s="1" t="e">
        <f t="shared" si="15"/>
        <v>#REF!</v>
      </c>
      <c r="N79" s="1" t="s">
        <v>747</v>
      </c>
    </row>
    <row r="80" spans="1:14" ht="14.25">
      <c r="A80" s="4">
        <v>79</v>
      </c>
      <c r="B80" s="4" t="s">
        <v>484</v>
      </c>
      <c r="C80" s="4" t="s">
        <v>485</v>
      </c>
      <c r="D80" s="4" t="s">
        <v>96</v>
      </c>
      <c r="E80" s="5" t="s">
        <v>486</v>
      </c>
      <c r="F80" s="4" t="s">
        <v>509</v>
      </c>
      <c r="G80" s="4">
        <v>2</v>
      </c>
      <c r="H80" s="21">
        <f>452300</f>
        <v>452300</v>
      </c>
      <c r="I80" s="21">
        <f t="shared" si="13"/>
        <v>904600</v>
      </c>
      <c r="J80" s="6" t="s">
        <v>487</v>
      </c>
      <c r="K80" s="1">
        <f t="shared" si="14"/>
        <v>1809200</v>
      </c>
      <c r="L80" s="1" t="e">
        <f>VLOOKUP(VALUE(J80),#REF!,13,0)</f>
        <v>#REF!</v>
      </c>
      <c r="M80" s="1" t="e">
        <f t="shared" si="15"/>
        <v>#REF!</v>
      </c>
      <c r="N80" s="1" t="s">
        <v>747</v>
      </c>
    </row>
    <row r="81" spans="1:14" ht="14.25">
      <c r="A81" s="4">
        <v>80</v>
      </c>
      <c r="B81" s="4" t="s">
        <v>531</v>
      </c>
      <c r="C81" s="4" t="s">
        <v>532</v>
      </c>
      <c r="D81" s="4" t="s">
        <v>370</v>
      </c>
      <c r="E81" s="5" t="s">
        <v>533</v>
      </c>
      <c r="F81" s="4" t="s">
        <v>509</v>
      </c>
      <c r="G81" s="4">
        <v>2</v>
      </c>
      <c r="H81" s="21">
        <v>527900</v>
      </c>
      <c r="I81" s="21">
        <f t="shared" si="13"/>
        <v>1055800</v>
      </c>
      <c r="J81" s="6" t="s">
        <v>534</v>
      </c>
      <c r="K81" s="1">
        <f t="shared" si="14"/>
        <v>1055800</v>
      </c>
      <c r="L81" s="1" t="e">
        <f>VLOOKUP(VALUE(J81),#REF!,13,0)</f>
        <v>#REF!</v>
      </c>
      <c r="M81" s="1" t="e">
        <f t="shared" si="15"/>
        <v>#REF!</v>
      </c>
      <c r="N81" s="1" t="s">
        <v>747</v>
      </c>
    </row>
    <row r="82" spans="1:14" ht="14.25">
      <c r="A82" s="4">
        <v>81</v>
      </c>
      <c r="B82" s="4" t="s">
        <v>535</v>
      </c>
      <c r="C82" s="4" t="s">
        <v>536</v>
      </c>
      <c r="D82" s="4" t="s">
        <v>166</v>
      </c>
      <c r="E82" s="5" t="s">
        <v>537</v>
      </c>
      <c r="F82" s="4" t="s">
        <v>509</v>
      </c>
      <c r="G82" s="4">
        <v>2</v>
      </c>
      <c r="H82" s="21">
        <v>540000</v>
      </c>
      <c r="I82" s="23">
        <f t="shared" si="13"/>
        <v>1080000</v>
      </c>
      <c r="J82" s="6" t="s">
        <v>538</v>
      </c>
      <c r="K82" s="1">
        <f t="shared" si="14"/>
        <v>1080000</v>
      </c>
      <c r="L82" s="1" t="e">
        <f>VLOOKUP(VALUE(J82),#REF!,13,0)</f>
        <v>#REF!</v>
      </c>
      <c r="M82" s="1" t="e">
        <f t="shared" si="15"/>
        <v>#REF!</v>
      </c>
      <c r="N82" s="1" t="s">
        <v>747</v>
      </c>
    </row>
    <row r="83" spans="1:14" ht="14.25">
      <c r="A83" s="4">
        <v>82</v>
      </c>
      <c r="B83" s="4" t="s">
        <v>539</v>
      </c>
      <c r="C83" s="4" t="s">
        <v>540</v>
      </c>
      <c r="D83" s="4" t="s">
        <v>332</v>
      </c>
      <c r="E83" s="5" t="s">
        <v>525</v>
      </c>
      <c r="F83" s="4" t="s">
        <v>509</v>
      </c>
      <c r="G83" s="4">
        <v>2</v>
      </c>
      <c r="H83" s="21">
        <v>540000</v>
      </c>
      <c r="I83" s="21">
        <f t="shared" si="13"/>
        <v>1080000</v>
      </c>
      <c r="J83" s="6" t="s">
        <v>541</v>
      </c>
      <c r="K83" s="1">
        <f t="shared" si="14"/>
        <v>1080000</v>
      </c>
      <c r="L83" s="1" t="e">
        <f>VLOOKUP(VALUE(J83),#REF!,13,0)</f>
        <v>#REF!</v>
      </c>
      <c r="M83" s="1" t="e">
        <f t="shared" si="15"/>
        <v>#REF!</v>
      </c>
      <c r="N83" s="1" t="s">
        <v>747</v>
      </c>
    </row>
    <row r="84" spans="1:14" ht="14.25">
      <c r="A84" s="4">
        <v>83</v>
      </c>
      <c r="B84" s="4" t="s">
        <v>545</v>
      </c>
      <c r="C84" s="4" t="s">
        <v>546</v>
      </c>
      <c r="D84" s="4" t="s">
        <v>547</v>
      </c>
      <c r="E84" s="5" t="s">
        <v>515</v>
      </c>
      <c r="F84" s="4" t="s">
        <v>509</v>
      </c>
      <c r="G84" s="4">
        <v>2</v>
      </c>
      <c r="H84" s="21">
        <v>572300</v>
      </c>
      <c r="I84" s="21">
        <f t="shared" si="13"/>
        <v>1144600</v>
      </c>
      <c r="J84" s="6"/>
      <c r="K84" s="1">
        <f t="shared" si="14"/>
        <v>0</v>
      </c>
      <c r="L84" s="1" t="e">
        <f>VLOOKUP(VALUE(J84),#REF!,13,0)</f>
        <v>#REF!</v>
      </c>
      <c r="M84" s="1" t="e">
        <f t="shared" si="15"/>
        <v>#REF!</v>
      </c>
      <c r="N84" s="1" t="s">
        <v>755</v>
      </c>
    </row>
    <row r="85" spans="1:14" ht="14.25">
      <c r="A85" s="4">
        <v>84</v>
      </c>
      <c r="B85" s="4" t="s">
        <v>551</v>
      </c>
      <c r="C85" s="4" t="s">
        <v>95</v>
      </c>
      <c r="D85" s="4" t="s">
        <v>187</v>
      </c>
      <c r="E85" s="5" t="s">
        <v>552</v>
      </c>
      <c r="F85" s="4" t="s">
        <v>509</v>
      </c>
      <c r="G85" s="4">
        <v>2</v>
      </c>
      <c r="H85" s="21">
        <v>442100</v>
      </c>
      <c r="I85" s="21">
        <f t="shared" si="13"/>
        <v>884200</v>
      </c>
      <c r="J85" s="6" t="s">
        <v>553</v>
      </c>
      <c r="K85" s="1">
        <f t="shared" si="14"/>
        <v>884200</v>
      </c>
      <c r="L85" s="1" t="e">
        <f>VLOOKUP(VALUE(J85),#REF!,13,0)</f>
        <v>#REF!</v>
      </c>
      <c r="M85" s="1" t="e">
        <f t="shared" si="15"/>
        <v>#REF!</v>
      </c>
      <c r="N85" s="1" t="s">
        <v>747</v>
      </c>
    </row>
    <row r="86" spans="1:14" ht="14.25">
      <c r="A86" s="4">
        <v>85</v>
      </c>
      <c r="B86" s="4" t="s">
        <v>554</v>
      </c>
      <c r="C86" s="4" t="s">
        <v>80</v>
      </c>
      <c r="D86" s="4" t="s">
        <v>187</v>
      </c>
      <c r="E86" s="5" t="s">
        <v>552</v>
      </c>
      <c r="F86" s="4" t="s">
        <v>509</v>
      </c>
      <c r="G86" s="4">
        <v>2</v>
      </c>
      <c r="H86" s="21">
        <v>442100</v>
      </c>
      <c r="I86" s="21">
        <f t="shared" si="13"/>
        <v>884200</v>
      </c>
      <c r="J86" s="6" t="s">
        <v>555</v>
      </c>
      <c r="K86" s="1">
        <f t="shared" si="14"/>
        <v>884200</v>
      </c>
      <c r="L86" s="1" t="e">
        <f>VLOOKUP(VALUE(J86),#REF!,13,0)</f>
        <v>#REF!</v>
      </c>
      <c r="M86" s="1" t="e">
        <f t="shared" si="15"/>
        <v>#REF!</v>
      </c>
      <c r="N86" s="1" t="s">
        <v>747</v>
      </c>
    </row>
    <row r="87" spans="1:14" ht="14.25">
      <c r="A87" s="4">
        <v>86</v>
      </c>
      <c r="B87" s="4" t="s">
        <v>556</v>
      </c>
      <c r="C87" s="4" t="s">
        <v>557</v>
      </c>
      <c r="D87" s="4" t="s">
        <v>187</v>
      </c>
      <c r="E87" s="5" t="s">
        <v>552</v>
      </c>
      <c r="F87" s="4" t="s">
        <v>509</v>
      </c>
      <c r="G87" s="4">
        <v>2</v>
      </c>
      <c r="H87" s="21">
        <v>442100</v>
      </c>
      <c r="I87" s="21">
        <f t="shared" si="13"/>
        <v>884200</v>
      </c>
      <c r="J87" s="6" t="s">
        <v>558</v>
      </c>
      <c r="K87" s="1">
        <f t="shared" si="14"/>
        <v>884200</v>
      </c>
      <c r="L87" s="1" t="e">
        <f>VLOOKUP(VALUE(J87),#REF!,13,0)</f>
        <v>#REF!</v>
      </c>
      <c r="M87" s="1" t="e">
        <f t="shared" si="15"/>
        <v>#REF!</v>
      </c>
      <c r="N87" s="1" t="s">
        <v>747</v>
      </c>
    </row>
    <row r="88" spans="1:14" ht="14.25">
      <c r="A88" s="4">
        <v>87</v>
      </c>
      <c r="B88" s="4" t="s">
        <v>559</v>
      </c>
      <c r="C88" s="4" t="s">
        <v>560</v>
      </c>
      <c r="D88" s="4" t="s">
        <v>187</v>
      </c>
      <c r="E88" s="5" t="s">
        <v>525</v>
      </c>
      <c r="F88" s="4" t="s">
        <v>509</v>
      </c>
      <c r="G88" s="4">
        <v>2</v>
      </c>
      <c r="H88" s="21">
        <v>540000</v>
      </c>
      <c r="I88" s="21">
        <f t="shared" si="13"/>
        <v>1080000</v>
      </c>
      <c r="J88" s="6" t="s">
        <v>561</v>
      </c>
      <c r="K88" s="1">
        <f t="shared" si="14"/>
        <v>1080000</v>
      </c>
      <c r="L88" s="1" t="e">
        <f>VLOOKUP(VALUE(J88),#REF!,13,0)</f>
        <v>#REF!</v>
      </c>
      <c r="M88" s="1" t="e">
        <f t="shared" si="15"/>
        <v>#REF!</v>
      </c>
      <c r="N88" s="1" t="s">
        <v>747</v>
      </c>
    </row>
    <row r="89" spans="1:14" ht="14.25">
      <c r="A89" s="4">
        <v>88</v>
      </c>
      <c r="B89" s="4" t="s">
        <v>562</v>
      </c>
      <c r="C89" s="4" t="s">
        <v>563</v>
      </c>
      <c r="D89" s="4" t="s">
        <v>155</v>
      </c>
      <c r="E89" s="5" t="s">
        <v>564</v>
      </c>
      <c r="F89" s="4" t="s">
        <v>509</v>
      </c>
      <c r="G89" s="4">
        <v>2</v>
      </c>
      <c r="H89" s="21">
        <v>442100</v>
      </c>
      <c r="I89" s="21">
        <f t="shared" si="13"/>
        <v>884200</v>
      </c>
      <c r="J89" s="6" t="s">
        <v>565</v>
      </c>
      <c r="K89" s="1">
        <f t="shared" si="14"/>
        <v>884200</v>
      </c>
      <c r="L89" s="1" t="e">
        <f>VLOOKUP(VALUE(J89),#REF!,13,0)</f>
        <v>#REF!</v>
      </c>
      <c r="M89" s="1" t="e">
        <f t="shared" si="15"/>
        <v>#REF!</v>
      </c>
      <c r="N89" s="1" t="s">
        <v>747</v>
      </c>
    </row>
    <row r="90" spans="1:14" ht="14.25">
      <c r="A90" s="4">
        <v>89</v>
      </c>
      <c r="B90" s="4" t="s">
        <v>566</v>
      </c>
      <c r="C90" s="4" t="s">
        <v>560</v>
      </c>
      <c r="D90" s="4" t="s">
        <v>567</v>
      </c>
      <c r="E90" s="5" t="s">
        <v>515</v>
      </c>
      <c r="F90" s="4" t="s">
        <v>509</v>
      </c>
      <c r="G90" s="4">
        <v>2</v>
      </c>
      <c r="H90" s="21">
        <v>572300</v>
      </c>
      <c r="I90" s="21">
        <f t="shared" si="13"/>
        <v>1144600</v>
      </c>
      <c r="J90" s="6"/>
      <c r="K90" s="1">
        <f t="shared" si="14"/>
        <v>0</v>
      </c>
      <c r="L90" s="1" t="e">
        <f>VLOOKUP(VALUE(J90),#REF!,13,0)</f>
        <v>#REF!</v>
      </c>
      <c r="M90" s="1" t="e">
        <f t="shared" si="15"/>
        <v>#REF!</v>
      </c>
      <c r="N90" s="1" t="s">
        <v>757</v>
      </c>
    </row>
    <row r="91" spans="1:253" ht="14.25">
      <c r="A91" s="4">
        <v>90</v>
      </c>
      <c r="B91" s="27" t="s">
        <v>494</v>
      </c>
      <c r="C91" s="27" t="s">
        <v>495</v>
      </c>
      <c r="D91" s="27" t="s">
        <v>496</v>
      </c>
      <c r="E91" s="28" t="s">
        <v>497</v>
      </c>
      <c r="F91" s="27" t="s">
        <v>498</v>
      </c>
      <c r="G91" s="27">
        <v>2</v>
      </c>
      <c r="H91" s="29">
        <f>527900*1.5</f>
        <v>791850</v>
      </c>
      <c r="I91" s="29">
        <f t="shared" si="13"/>
        <v>1583700</v>
      </c>
      <c r="J91" s="30" t="s">
        <v>499</v>
      </c>
      <c r="K91" s="39"/>
      <c r="L91" s="39"/>
      <c r="M91" s="39"/>
      <c r="N91" s="39" t="s">
        <v>774</v>
      </c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</row>
    <row r="92" spans="1:253" ht="14.25">
      <c r="A92" s="4">
        <v>91</v>
      </c>
      <c r="B92" s="27" t="s">
        <v>503</v>
      </c>
      <c r="C92" s="27" t="s">
        <v>504</v>
      </c>
      <c r="D92" s="27" t="s">
        <v>260</v>
      </c>
      <c r="E92" s="28" t="s">
        <v>57</v>
      </c>
      <c r="F92" s="27" t="s">
        <v>505</v>
      </c>
      <c r="G92" s="27">
        <v>3</v>
      </c>
      <c r="H92" s="29">
        <f>540000*1.5</f>
        <v>810000</v>
      </c>
      <c r="I92" s="29">
        <f t="shared" si="13"/>
        <v>2430000</v>
      </c>
      <c r="J92" s="30" t="s">
        <v>506</v>
      </c>
      <c r="K92" s="39"/>
      <c r="L92" s="39"/>
      <c r="M92" s="39"/>
      <c r="N92" s="39" t="s">
        <v>767</v>
      </c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</row>
    <row r="93" spans="1:253" ht="14.25">
      <c r="A93" s="4">
        <v>92</v>
      </c>
      <c r="B93" s="16" t="s">
        <v>60</v>
      </c>
      <c r="C93" s="16" t="s">
        <v>61</v>
      </c>
      <c r="D93" s="16" t="s">
        <v>62</v>
      </c>
      <c r="E93" s="17" t="s">
        <v>63</v>
      </c>
      <c r="F93" s="16" t="s">
        <v>505</v>
      </c>
      <c r="G93" s="16">
        <v>3</v>
      </c>
      <c r="H93" s="23">
        <f>540000*1.5</f>
        <v>810000</v>
      </c>
      <c r="I93" s="23">
        <f t="shared" si="13"/>
        <v>2430000</v>
      </c>
      <c r="J93" s="18" t="s">
        <v>64</v>
      </c>
      <c r="K93" s="1">
        <f>_xlfn.SUMIFS(I:I,J:J,J93)</f>
        <v>3510000</v>
      </c>
      <c r="L93" s="1" t="e">
        <f>VLOOKUP(VALUE(J93),#REF!,13,0)</f>
        <v>#REF!</v>
      </c>
      <c r="M93" s="1" t="e">
        <f>L93=K93</f>
        <v>#REF!</v>
      </c>
      <c r="N93" s="1" t="s">
        <v>747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</row>
    <row r="94" spans="1:14" ht="14.25">
      <c r="A94" s="4">
        <v>93</v>
      </c>
      <c r="B94" s="4" t="s">
        <v>106</v>
      </c>
      <c r="C94" s="4" t="s">
        <v>107</v>
      </c>
      <c r="D94" s="4" t="s">
        <v>108</v>
      </c>
      <c r="E94" s="5" t="s">
        <v>109</v>
      </c>
      <c r="F94" s="4" t="s">
        <v>568</v>
      </c>
      <c r="G94" s="4">
        <v>2</v>
      </c>
      <c r="H94" s="21">
        <v>540000</v>
      </c>
      <c r="I94" s="23">
        <f t="shared" si="13"/>
        <v>1080000</v>
      </c>
      <c r="J94" s="6" t="s">
        <v>111</v>
      </c>
      <c r="K94" s="1">
        <f>_xlfn.SUMIFS(I:I,J:J,J94)</f>
        <v>2700000</v>
      </c>
      <c r="L94" s="1" t="e">
        <f>VLOOKUP(VALUE(J94),#REF!,13,0)</f>
        <v>#REF!</v>
      </c>
      <c r="M94" s="1" t="e">
        <f>L94=K94</f>
        <v>#REF!</v>
      </c>
      <c r="N94" s="1" t="s">
        <v>747</v>
      </c>
    </row>
    <row r="95" spans="1:253" ht="14.25">
      <c r="A95" s="4">
        <v>94</v>
      </c>
      <c r="B95" s="27" t="s">
        <v>195</v>
      </c>
      <c r="C95" s="27" t="s">
        <v>196</v>
      </c>
      <c r="D95" s="27" t="s">
        <v>15</v>
      </c>
      <c r="E95" s="28" t="s">
        <v>109</v>
      </c>
      <c r="F95" s="27" t="s">
        <v>568</v>
      </c>
      <c r="G95" s="27">
        <v>2</v>
      </c>
      <c r="H95" s="29">
        <v>540000</v>
      </c>
      <c r="I95" s="29">
        <v>1080000</v>
      </c>
      <c r="J95" s="30" t="s">
        <v>198</v>
      </c>
      <c r="K95" s="39"/>
      <c r="L95" s="39"/>
      <c r="M95" s="39"/>
      <c r="N95" s="39" t="s">
        <v>782</v>
      </c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</row>
    <row r="96" spans="1:253" ht="14.25">
      <c r="A96" s="4">
        <v>95</v>
      </c>
      <c r="B96" s="27" t="s">
        <v>112</v>
      </c>
      <c r="C96" s="27" t="s">
        <v>113</v>
      </c>
      <c r="D96" s="27" t="s">
        <v>114</v>
      </c>
      <c r="E96" s="28" t="s">
        <v>109</v>
      </c>
      <c r="F96" s="27" t="s">
        <v>568</v>
      </c>
      <c r="G96" s="27">
        <v>2</v>
      </c>
      <c r="H96" s="29">
        <v>540000</v>
      </c>
      <c r="I96" s="29">
        <v>1080000</v>
      </c>
      <c r="J96" s="30" t="s">
        <v>115</v>
      </c>
      <c r="K96" s="39"/>
      <c r="L96" s="39"/>
      <c r="M96" s="39"/>
      <c r="N96" s="39" t="s">
        <v>772</v>
      </c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</row>
    <row r="97" spans="1:14" ht="14.25">
      <c r="A97" s="4">
        <v>96</v>
      </c>
      <c r="B97" s="4" t="s">
        <v>572</v>
      </c>
      <c r="C97" s="4" t="s">
        <v>196</v>
      </c>
      <c r="D97" s="4" t="s">
        <v>573</v>
      </c>
      <c r="E97" s="5" t="s">
        <v>109</v>
      </c>
      <c r="F97" s="4" t="s">
        <v>568</v>
      </c>
      <c r="G97" s="4">
        <v>2</v>
      </c>
      <c r="H97" s="21">
        <v>540000</v>
      </c>
      <c r="I97" s="23">
        <f aca="true" t="shared" si="16" ref="I97:I102">G97*H97</f>
        <v>1080000</v>
      </c>
      <c r="J97" s="6" t="s">
        <v>574</v>
      </c>
      <c r="K97" s="1">
        <f aca="true" t="shared" si="17" ref="K97:K102">_xlfn.SUMIFS(I$1:I$65536,J$1:J$65536,J97)</f>
        <v>1080000</v>
      </c>
      <c r="L97" s="1" t="e">
        <f>VLOOKUP(VALUE(J97),#REF!,13,0)</f>
        <v>#REF!</v>
      </c>
      <c r="M97" s="1" t="e">
        <f aca="true" t="shared" si="18" ref="M97:M102">L97=K97</f>
        <v>#REF!</v>
      </c>
      <c r="N97" s="1" t="s">
        <v>747</v>
      </c>
    </row>
    <row r="98" spans="1:14" ht="14.25">
      <c r="A98" s="4">
        <v>97</v>
      </c>
      <c r="B98" s="4" t="s">
        <v>575</v>
      </c>
      <c r="C98" s="4" t="s">
        <v>467</v>
      </c>
      <c r="D98" s="4" t="s">
        <v>576</v>
      </c>
      <c r="E98" s="5" t="s">
        <v>109</v>
      </c>
      <c r="F98" s="4" t="s">
        <v>568</v>
      </c>
      <c r="G98" s="4">
        <v>2</v>
      </c>
      <c r="H98" s="21">
        <v>540000</v>
      </c>
      <c r="I98" s="23">
        <f t="shared" si="16"/>
        <v>1080000</v>
      </c>
      <c r="J98" s="6" t="s">
        <v>577</v>
      </c>
      <c r="K98" s="1">
        <f t="shared" si="17"/>
        <v>1080000</v>
      </c>
      <c r="L98" s="1" t="e">
        <f>VLOOKUP(VALUE(J98),#REF!,13,0)</f>
        <v>#REF!</v>
      </c>
      <c r="M98" s="1" t="e">
        <f t="shared" si="18"/>
        <v>#REF!</v>
      </c>
      <c r="N98" s="1" t="s">
        <v>747</v>
      </c>
    </row>
    <row r="99" spans="1:14" ht="14.25">
      <c r="A99" s="4">
        <v>98</v>
      </c>
      <c r="B99" s="4" t="s">
        <v>578</v>
      </c>
      <c r="C99" s="4" t="s">
        <v>579</v>
      </c>
      <c r="D99" s="4" t="s">
        <v>292</v>
      </c>
      <c r="E99" s="5" t="s">
        <v>371</v>
      </c>
      <c r="F99" s="4" t="s">
        <v>568</v>
      </c>
      <c r="G99" s="4">
        <v>2</v>
      </c>
      <c r="H99" s="21">
        <v>540000</v>
      </c>
      <c r="I99" s="23">
        <f t="shared" si="16"/>
        <v>1080000</v>
      </c>
      <c r="J99" s="6" t="s">
        <v>580</v>
      </c>
      <c r="K99" s="1">
        <f t="shared" si="17"/>
        <v>1080000</v>
      </c>
      <c r="L99" s="1" t="e">
        <f>VLOOKUP(VALUE(J99),#REF!,13,0)</f>
        <v>#REF!</v>
      </c>
      <c r="M99" s="1" t="e">
        <f t="shared" si="18"/>
        <v>#REF!</v>
      </c>
      <c r="N99" s="1" t="s">
        <v>747</v>
      </c>
    </row>
    <row r="100" spans="1:14" ht="14.25">
      <c r="A100" s="4">
        <v>99</v>
      </c>
      <c r="B100" s="4" t="s">
        <v>586</v>
      </c>
      <c r="C100" s="4" t="s">
        <v>587</v>
      </c>
      <c r="D100" s="4" t="s">
        <v>108</v>
      </c>
      <c r="E100" s="5" t="s">
        <v>248</v>
      </c>
      <c r="F100" s="4" t="s">
        <v>588</v>
      </c>
      <c r="G100" s="4">
        <v>2</v>
      </c>
      <c r="H100" s="21">
        <v>540000</v>
      </c>
      <c r="I100" s="21">
        <f t="shared" si="16"/>
        <v>1080000</v>
      </c>
      <c r="J100" s="6" t="s">
        <v>589</v>
      </c>
      <c r="K100" s="1">
        <f t="shared" si="17"/>
        <v>1080000</v>
      </c>
      <c r="L100" s="1" t="e">
        <f>VLOOKUP(VALUE(J100),#REF!,13,0)</f>
        <v>#REF!</v>
      </c>
      <c r="M100" s="1" t="e">
        <f t="shared" si="18"/>
        <v>#REF!</v>
      </c>
      <c r="N100" s="1" t="s">
        <v>752</v>
      </c>
    </row>
    <row r="101" spans="1:14" ht="14.25">
      <c r="A101" s="4">
        <v>100</v>
      </c>
      <c r="B101" s="4" t="s">
        <v>590</v>
      </c>
      <c r="C101" s="4" t="s">
        <v>591</v>
      </c>
      <c r="D101" s="4" t="s">
        <v>108</v>
      </c>
      <c r="E101" s="5" t="s">
        <v>248</v>
      </c>
      <c r="F101" s="4" t="s">
        <v>588</v>
      </c>
      <c r="G101" s="4">
        <v>2</v>
      </c>
      <c r="H101" s="21">
        <v>540000</v>
      </c>
      <c r="I101" s="21">
        <f t="shared" si="16"/>
        <v>1080000</v>
      </c>
      <c r="J101" s="6" t="s">
        <v>592</v>
      </c>
      <c r="K101" s="1">
        <f t="shared" si="17"/>
        <v>1080000</v>
      </c>
      <c r="L101" s="1" t="e">
        <f>VLOOKUP(VALUE(J101),#REF!,13,0)</f>
        <v>#REF!</v>
      </c>
      <c r="M101" s="1" t="e">
        <f t="shared" si="18"/>
        <v>#REF!</v>
      </c>
      <c r="N101" s="1" t="s">
        <v>747</v>
      </c>
    </row>
    <row r="102" spans="1:14" ht="14.25">
      <c r="A102" s="4">
        <v>101</v>
      </c>
      <c r="B102" s="4" t="s">
        <v>219</v>
      </c>
      <c r="C102" s="4" t="s">
        <v>146</v>
      </c>
      <c r="D102" s="4" t="s">
        <v>220</v>
      </c>
      <c r="E102" s="5" t="s">
        <v>16</v>
      </c>
      <c r="F102" s="4" t="s">
        <v>588</v>
      </c>
      <c r="G102" s="4">
        <v>2</v>
      </c>
      <c r="H102" s="21">
        <v>540000</v>
      </c>
      <c r="I102" s="21">
        <f t="shared" si="16"/>
        <v>1080000</v>
      </c>
      <c r="J102" s="6" t="s">
        <v>221</v>
      </c>
      <c r="K102" s="1">
        <f t="shared" si="17"/>
        <v>2700000</v>
      </c>
      <c r="L102" s="1" t="e">
        <f>VLOOKUP(VALUE(J102),#REF!,13,0)</f>
        <v>#REF!</v>
      </c>
      <c r="M102" s="1" t="e">
        <f t="shared" si="18"/>
        <v>#REF!</v>
      </c>
      <c r="N102" s="1" t="s">
        <v>747</v>
      </c>
    </row>
    <row r="103" spans="1:253" ht="14.25">
      <c r="A103" s="4">
        <v>102</v>
      </c>
      <c r="B103" s="27" t="s">
        <v>195</v>
      </c>
      <c r="C103" s="27" t="s">
        <v>196</v>
      </c>
      <c r="D103" s="27" t="s">
        <v>15</v>
      </c>
      <c r="E103" s="28" t="s">
        <v>109</v>
      </c>
      <c r="F103" s="27" t="s">
        <v>588</v>
      </c>
      <c r="G103" s="27">
        <v>2</v>
      </c>
      <c r="H103" s="29">
        <v>540000</v>
      </c>
      <c r="I103" s="29">
        <v>1080000</v>
      </c>
      <c r="J103" s="30" t="s">
        <v>198</v>
      </c>
      <c r="K103" s="39"/>
      <c r="L103" s="39"/>
      <c r="M103" s="39"/>
      <c r="N103" s="39" t="s">
        <v>783</v>
      </c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</row>
    <row r="104" spans="1:14" ht="14.25">
      <c r="A104" s="4">
        <v>103</v>
      </c>
      <c r="B104" s="4" t="s">
        <v>600</v>
      </c>
      <c r="C104" s="4" t="s">
        <v>601</v>
      </c>
      <c r="D104" s="4" t="s">
        <v>56</v>
      </c>
      <c r="E104" s="5" t="s">
        <v>248</v>
      </c>
      <c r="F104" s="4" t="s">
        <v>588</v>
      </c>
      <c r="G104" s="4">
        <v>2</v>
      </c>
      <c r="H104" s="21">
        <v>540000</v>
      </c>
      <c r="I104" s="21">
        <f aca="true" t="shared" si="19" ref="I104:I110">G104*H104</f>
        <v>1080000</v>
      </c>
      <c r="J104" s="6" t="s">
        <v>602</v>
      </c>
      <c r="K104" s="1">
        <f aca="true" t="shared" si="20" ref="K104:K110">_xlfn.SUMIFS(I$1:I$65536,J$1:J$65536,J104)</f>
        <v>2160000</v>
      </c>
      <c r="L104" s="1" t="e">
        <f>VLOOKUP(VALUE(J104),#REF!,13,0)</f>
        <v>#REF!</v>
      </c>
      <c r="M104" s="1" t="e">
        <f aca="true" t="shared" si="21" ref="M104:M110">L104=K104</f>
        <v>#REF!</v>
      </c>
      <c r="N104" s="1" t="s">
        <v>747</v>
      </c>
    </row>
    <row r="105" spans="1:14" ht="14.25">
      <c r="A105" s="4">
        <v>104</v>
      </c>
      <c r="B105" s="4" t="s">
        <v>603</v>
      </c>
      <c r="C105" s="4" t="s">
        <v>604</v>
      </c>
      <c r="D105" s="4" t="s">
        <v>605</v>
      </c>
      <c r="E105" s="5" t="s">
        <v>10</v>
      </c>
      <c r="F105" s="4" t="s">
        <v>588</v>
      </c>
      <c r="G105" s="4">
        <v>2</v>
      </c>
      <c r="H105" s="21">
        <v>540000</v>
      </c>
      <c r="I105" s="21">
        <f t="shared" si="19"/>
        <v>1080000</v>
      </c>
      <c r="J105" s="6" t="s">
        <v>606</v>
      </c>
      <c r="K105" s="1">
        <f t="shared" si="20"/>
        <v>1080000</v>
      </c>
      <c r="L105" s="1" t="e">
        <f>VLOOKUP(VALUE(J105),#REF!,13,0)</f>
        <v>#REF!</v>
      </c>
      <c r="M105" s="1" t="e">
        <f t="shared" si="21"/>
        <v>#REF!</v>
      </c>
      <c r="N105" s="1" t="s">
        <v>747</v>
      </c>
    </row>
    <row r="106" spans="1:14" ht="14.25">
      <c r="A106" s="4">
        <v>105</v>
      </c>
      <c r="B106" s="4" t="s">
        <v>610</v>
      </c>
      <c r="C106" s="4" t="s">
        <v>263</v>
      </c>
      <c r="D106" s="4" t="s">
        <v>264</v>
      </c>
      <c r="E106" s="5" t="s">
        <v>211</v>
      </c>
      <c r="F106" s="4" t="s">
        <v>588</v>
      </c>
      <c r="G106" s="4">
        <v>2</v>
      </c>
      <c r="H106" s="21">
        <v>540000</v>
      </c>
      <c r="I106" s="21">
        <f t="shared" si="19"/>
        <v>1080000</v>
      </c>
      <c r="J106" s="6" t="s">
        <v>611</v>
      </c>
      <c r="K106" s="1">
        <f t="shared" si="20"/>
        <v>1080000</v>
      </c>
      <c r="L106" s="1" t="e">
        <f>VLOOKUP(VALUE(J106),#REF!,13,0)</f>
        <v>#REF!</v>
      </c>
      <c r="M106" s="1" t="e">
        <f t="shared" si="21"/>
        <v>#REF!</v>
      </c>
      <c r="N106" s="1" t="s">
        <v>747</v>
      </c>
    </row>
    <row r="107" spans="1:14" ht="14.25">
      <c r="A107" s="4">
        <v>106</v>
      </c>
      <c r="B107" s="4" t="s">
        <v>612</v>
      </c>
      <c r="C107" s="4" t="s">
        <v>613</v>
      </c>
      <c r="D107" s="4" t="s">
        <v>422</v>
      </c>
      <c r="E107" s="5" t="s">
        <v>10</v>
      </c>
      <c r="F107" s="4" t="s">
        <v>588</v>
      </c>
      <c r="G107" s="4">
        <v>2</v>
      </c>
      <c r="H107" s="21">
        <v>540000</v>
      </c>
      <c r="I107" s="21">
        <f t="shared" si="19"/>
        <v>1080000</v>
      </c>
      <c r="J107" s="6" t="s">
        <v>614</v>
      </c>
      <c r="K107" s="1">
        <f t="shared" si="20"/>
        <v>1080000</v>
      </c>
      <c r="L107" s="1" t="e">
        <f>VLOOKUP(VALUE(J107),#REF!,13,0)</f>
        <v>#REF!</v>
      </c>
      <c r="M107" s="1" t="e">
        <f t="shared" si="21"/>
        <v>#REF!</v>
      </c>
      <c r="N107" s="1" t="s">
        <v>747</v>
      </c>
    </row>
    <row r="108" spans="1:14" ht="14.25">
      <c r="A108" s="4">
        <v>107</v>
      </c>
      <c r="B108" s="4" t="s">
        <v>615</v>
      </c>
      <c r="C108" s="4" t="s">
        <v>616</v>
      </c>
      <c r="D108" s="4" t="s">
        <v>422</v>
      </c>
      <c r="E108" s="5" t="s">
        <v>10</v>
      </c>
      <c r="F108" s="4" t="s">
        <v>588</v>
      </c>
      <c r="G108" s="4">
        <v>2</v>
      </c>
      <c r="H108" s="21">
        <v>540000</v>
      </c>
      <c r="I108" s="21">
        <f t="shared" si="19"/>
        <v>1080000</v>
      </c>
      <c r="J108" s="6" t="s">
        <v>617</v>
      </c>
      <c r="K108" s="1">
        <f t="shared" si="20"/>
        <v>1080000</v>
      </c>
      <c r="L108" s="1" t="e">
        <f>VLOOKUP(VALUE(J108),#REF!,13,0)</f>
        <v>#REF!</v>
      </c>
      <c r="M108" s="1" t="e">
        <f t="shared" si="21"/>
        <v>#REF!</v>
      </c>
      <c r="N108" s="1" t="s">
        <v>747</v>
      </c>
    </row>
    <row r="109" spans="1:14" ht="14.25">
      <c r="A109" s="4">
        <v>108</v>
      </c>
      <c r="B109" s="4" t="s">
        <v>443</v>
      </c>
      <c r="C109" s="4" t="s">
        <v>444</v>
      </c>
      <c r="D109" s="4" t="s">
        <v>445</v>
      </c>
      <c r="E109" s="5" t="s">
        <v>10</v>
      </c>
      <c r="F109" s="4" t="s">
        <v>588</v>
      </c>
      <c r="G109" s="4">
        <v>2</v>
      </c>
      <c r="H109" s="21">
        <v>540000</v>
      </c>
      <c r="I109" s="21">
        <f t="shared" si="19"/>
        <v>1080000</v>
      </c>
      <c r="J109" s="6" t="s">
        <v>446</v>
      </c>
      <c r="K109" s="1">
        <f t="shared" si="20"/>
        <v>2160000</v>
      </c>
      <c r="L109" s="1" t="e">
        <f>VLOOKUP(VALUE(J109),#REF!,13,0)</f>
        <v>#REF!</v>
      </c>
      <c r="M109" s="1" t="e">
        <f t="shared" si="21"/>
        <v>#REF!</v>
      </c>
      <c r="N109" s="1" t="s">
        <v>747</v>
      </c>
    </row>
    <row r="110" spans="1:14" ht="14.25">
      <c r="A110" s="4">
        <v>109</v>
      </c>
      <c r="B110" s="4" t="s">
        <v>618</v>
      </c>
      <c r="C110" s="4" t="s">
        <v>619</v>
      </c>
      <c r="D110" s="4" t="s">
        <v>620</v>
      </c>
      <c r="E110" s="5" t="s">
        <v>621</v>
      </c>
      <c r="F110" s="4" t="s">
        <v>588</v>
      </c>
      <c r="G110" s="4">
        <v>2</v>
      </c>
      <c r="H110" s="21">
        <v>527900</v>
      </c>
      <c r="I110" s="21">
        <f t="shared" si="19"/>
        <v>1055800</v>
      </c>
      <c r="J110" s="6" t="s">
        <v>622</v>
      </c>
      <c r="K110" s="1">
        <f t="shared" si="20"/>
        <v>1055800</v>
      </c>
      <c r="L110" s="1" t="e">
        <f>VLOOKUP(VALUE(J110),#REF!,13,0)</f>
        <v>#REF!</v>
      </c>
      <c r="M110" s="1" t="e">
        <f t="shared" si="21"/>
        <v>#REF!</v>
      </c>
      <c r="N110" s="1" t="s">
        <v>747</v>
      </c>
    </row>
    <row r="111" spans="1:253" ht="14.25">
      <c r="A111" s="4">
        <v>110</v>
      </c>
      <c r="B111" s="27" t="s">
        <v>623</v>
      </c>
      <c r="C111" s="27" t="s">
        <v>624</v>
      </c>
      <c r="D111" s="27" t="s">
        <v>118</v>
      </c>
      <c r="E111" s="28" t="s">
        <v>10</v>
      </c>
      <c r="F111" s="27" t="s">
        <v>588</v>
      </c>
      <c r="G111" s="27">
        <v>2</v>
      </c>
      <c r="H111" s="29">
        <v>540000</v>
      </c>
      <c r="I111" s="29">
        <v>1080000</v>
      </c>
      <c r="J111" s="30" t="s">
        <v>625</v>
      </c>
      <c r="K111" s="39"/>
      <c r="L111" s="39" t="s">
        <v>748</v>
      </c>
      <c r="M111" s="39"/>
      <c r="N111" s="39" t="s">
        <v>769</v>
      </c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</row>
    <row r="112" spans="1:14" ht="14.25">
      <c r="A112" s="4">
        <v>111</v>
      </c>
      <c r="B112" s="4" t="s">
        <v>628</v>
      </c>
      <c r="C112" s="4" t="s">
        <v>276</v>
      </c>
      <c r="D112" s="4" t="s">
        <v>547</v>
      </c>
      <c r="E112" s="5" t="s">
        <v>248</v>
      </c>
      <c r="F112" s="4" t="s">
        <v>588</v>
      </c>
      <c r="G112" s="4">
        <v>2</v>
      </c>
      <c r="H112" s="21">
        <v>540000</v>
      </c>
      <c r="I112" s="21">
        <f>G112*H112</f>
        <v>1080000</v>
      </c>
      <c r="J112" s="6" t="s">
        <v>629</v>
      </c>
      <c r="K112" s="1">
        <f>_xlfn.SUMIFS(I:I,J:J,J112)</f>
        <v>1080000</v>
      </c>
      <c r="L112" s="1" t="e">
        <f>VLOOKUP(VALUE(J112),#REF!,13,0)</f>
        <v>#REF!</v>
      </c>
      <c r="M112" s="1" t="e">
        <f>L112=K112</f>
        <v>#REF!</v>
      </c>
      <c r="N112" s="1" t="s">
        <v>747</v>
      </c>
    </row>
    <row r="113" spans="1:14" ht="14.25">
      <c r="A113" s="4">
        <v>112</v>
      </c>
      <c r="B113" s="4" t="s">
        <v>633</v>
      </c>
      <c r="C113" s="4" t="s">
        <v>634</v>
      </c>
      <c r="D113" s="4" t="s">
        <v>187</v>
      </c>
      <c r="E113" s="5" t="s">
        <v>211</v>
      </c>
      <c r="F113" s="4" t="s">
        <v>588</v>
      </c>
      <c r="G113" s="4">
        <v>2</v>
      </c>
      <c r="H113" s="21">
        <v>540000</v>
      </c>
      <c r="I113" s="21">
        <f>G113*H113</f>
        <v>1080000</v>
      </c>
      <c r="J113" s="6" t="s">
        <v>635</v>
      </c>
      <c r="K113" s="1">
        <f>_xlfn.SUMIFS(I:I,J:J,J113)</f>
        <v>1080000</v>
      </c>
      <c r="L113" s="1" t="e">
        <f>VLOOKUP(VALUE(J113),#REF!,13,0)</f>
        <v>#REF!</v>
      </c>
      <c r="M113" s="1" t="e">
        <f>L113=K113</f>
        <v>#REF!</v>
      </c>
      <c r="N113" s="1" t="s">
        <v>747</v>
      </c>
    </row>
    <row r="114" spans="1:14" ht="14.25">
      <c r="A114" s="4">
        <v>113</v>
      </c>
      <c r="B114" s="4" t="s">
        <v>23</v>
      </c>
      <c r="C114" s="4" t="s">
        <v>24</v>
      </c>
      <c r="D114" s="4" t="s">
        <v>25</v>
      </c>
      <c r="E114" s="5" t="s">
        <v>10</v>
      </c>
      <c r="F114" s="4" t="s">
        <v>588</v>
      </c>
      <c r="G114" s="4">
        <v>2</v>
      </c>
      <c r="H114" s="21">
        <v>540000</v>
      </c>
      <c r="I114" s="21">
        <f>G114*H114</f>
        <v>1080000</v>
      </c>
      <c r="J114" s="6" t="s">
        <v>26</v>
      </c>
      <c r="K114" s="1">
        <f>_xlfn.SUMIFS(I:I,J:J,J114)</f>
        <v>2160000</v>
      </c>
      <c r="L114" s="1" t="e">
        <f>VLOOKUP(VALUE(J114),#REF!,13,0)</f>
        <v>#REF!</v>
      </c>
      <c r="M114" s="1" t="e">
        <f>L114=K114</f>
        <v>#REF!</v>
      </c>
      <c r="N114" s="1" t="s">
        <v>751</v>
      </c>
    </row>
    <row r="115" spans="1:14" ht="14.25">
      <c r="A115" s="4">
        <v>114</v>
      </c>
      <c r="B115" s="4" t="s">
        <v>639</v>
      </c>
      <c r="C115" s="4" t="s">
        <v>640</v>
      </c>
      <c r="D115" s="4" t="s">
        <v>301</v>
      </c>
      <c r="E115" s="5" t="s">
        <v>248</v>
      </c>
      <c r="F115" s="4" t="s">
        <v>588</v>
      </c>
      <c r="G115" s="4">
        <v>2</v>
      </c>
      <c r="H115" s="21">
        <v>540000</v>
      </c>
      <c r="I115" s="21">
        <f>G115*H115</f>
        <v>1080000</v>
      </c>
      <c r="J115" s="6" t="s">
        <v>641</v>
      </c>
      <c r="K115" s="1">
        <f>_xlfn.SUMIFS(I:I,J:J,J115)</f>
        <v>1080000</v>
      </c>
      <c r="L115" s="1" t="e">
        <f>VLOOKUP(VALUE(J115),#REF!,13,0)</f>
        <v>#REF!</v>
      </c>
      <c r="M115" s="1" t="e">
        <f>L115=K115</f>
        <v>#REF!</v>
      </c>
      <c r="N115" s="1" t="s">
        <v>747</v>
      </c>
    </row>
    <row r="116" spans="1:10" ht="14.25">
      <c r="A116" s="4">
        <v>115</v>
      </c>
      <c r="B116" s="34" t="s">
        <v>763</v>
      </c>
      <c r="C116" s="34" t="s">
        <v>765</v>
      </c>
      <c r="D116" s="34" t="s">
        <v>764</v>
      </c>
      <c r="E116" s="34" t="s">
        <v>766</v>
      </c>
      <c r="F116" s="34" t="s">
        <v>588</v>
      </c>
      <c r="G116" s="34">
        <v>2</v>
      </c>
      <c r="H116" s="37"/>
      <c r="I116" s="37"/>
      <c r="J116" s="38"/>
    </row>
    <row r="117" spans="1:14" ht="14.25">
      <c r="A117" s="4">
        <v>116</v>
      </c>
      <c r="B117" s="4" t="s">
        <v>195</v>
      </c>
      <c r="C117" s="4" t="s">
        <v>196</v>
      </c>
      <c r="D117" s="4" t="s">
        <v>15</v>
      </c>
      <c r="E117" s="5" t="s">
        <v>109</v>
      </c>
      <c r="F117" s="4" t="s">
        <v>760</v>
      </c>
      <c r="G117" s="4">
        <v>2</v>
      </c>
      <c r="H117" s="21">
        <v>540000</v>
      </c>
      <c r="I117" s="22">
        <f>G117*H117</f>
        <v>1080000</v>
      </c>
      <c r="J117" s="6" t="s">
        <v>198</v>
      </c>
      <c r="K117" s="1">
        <f>_xlfn.SUMIFS(I:I,J:J,J117)</f>
        <v>9990000</v>
      </c>
      <c r="L117" s="1" t="e">
        <f>VLOOKUP(VALUE(J117),#REF!,13,0)</f>
        <v>#REF!</v>
      </c>
      <c r="M117" s="1" t="e">
        <f>L117=K117</f>
        <v>#REF!</v>
      </c>
      <c r="N117" s="1" t="s">
        <v>761</v>
      </c>
    </row>
    <row r="118" spans="1:14" ht="14.25">
      <c r="A118" s="4">
        <v>117</v>
      </c>
      <c r="B118" s="4" t="s">
        <v>461</v>
      </c>
      <c r="C118" s="4" t="s">
        <v>462</v>
      </c>
      <c r="D118" s="4" t="s">
        <v>56</v>
      </c>
      <c r="E118" s="5" t="s">
        <v>463</v>
      </c>
      <c r="F118" s="4" t="s">
        <v>646</v>
      </c>
      <c r="G118" s="4">
        <v>2</v>
      </c>
      <c r="H118" s="21">
        <v>540000</v>
      </c>
      <c r="I118" s="46">
        <f>G118*H118</f>
        <v>1080000</v>
      </c>
      <c r="J118" s="6" t="s">
        <v>465</v>
      </c>
      <c r="K118" s="1">
        <f>_xlfn.SUMIFS(I:I,J:J,J118)</f>
        <v>1080000</v>
      </c>
      <c r="L118" s="1" t="e">
        <f>VLOOKUP(VALUE(J118),#REF!,13,0)</f>
        <v>#REF!</v>
      </c>
      <c r="M118" s="1" t="e">
        <f>L118=K118</f>
        <v>#REF!</v>
      </c>
      <c r="N118" s="1" t="s">
        <v>747</v>
      </c>
    </row>
    <row r="119" spans="1:14" ht="14.25">
      <c r="A119" s="4">
        <v>118</v>
      </c>
      <c r="B119" s="4" t="s">
        <v>651</v>
      </c>
      <c r="C119" s="4" t="s">
        <v>557</v>
      </c>
      <c r="D119" s="4" t="s">
        <v>187</v>
      </c>
      <c r="E119" s="5" t="s">
        <v>183</v>
      </c>
      <c r="F119" s="4" t="s">
        <v>646</v>
      </c>
      <c r="G119" s="4">
        <v>2</v>
      </c>
      <c r="H119" s="21">
        <f>452300</f>
        <v>452300</v>
      </c>
      <c r="I119" s="23">
        <f>G119*H119</f>
        <v>904600</v>
      </c>
      <c r="J119" s="6" t="s">
        <v>652</v>
      </c>
      <c r="K119" s="1">
        <f>_xlfn.SUMIFS(I:I,J:J,J119)</f>
        <v>904600</v>
      </c>
      <c r="L119" s="1" t="e">
        <f>VLOOKUP(VALUE(J119),#REF!,13,0)</f>
        <v>#REF!</v>
      </c>
      <c r="M119" s="1" t="e">
        <f>L119=K119</f>
        <v>#REF!</v>
      </c>
      <c r="N119" s="1" t="s">
        <v>747</v>
      </c>
    </row>
    <row r="120" spans="1:253" s="15" customFormat="1" ht="14.25">
      <c r="A120" s="4">
        <v>119</v>
      </c>
      <c r="B120" s="4" t="s">
        <v>653</v>
      </c>
      <c r="C120" s="4" t="s">
        <v>654</v>
      </c>
      <c r="D120" s="4" t="s">
        <v>187</v>
      </c>
      <c r="E120" s="5" t="s">
        <v>183</v>
      </c>
      <c r="F120" s="4" t="s">
        <v>646</v>
      </c>
      <c r="G120" s="4">
        <v>2</v>
      </c>
      <c r="H120" s="21">
        <f>452300</f>
        <v>452300</v>
      </c>
      <c r="I120" s="23">
        <f>G120*H120</f>
        <v>904600</v>
      </c>
      <c r="J120" s="6" t="s">
        <v>655</v>
      </c>
      <c r="K120" s="1">
        <f>_xlfn.SUMIFS(I:I,J:J,J120)</f>
        <v>904600</v>
      </c>
      <c r="L120" s="1" t="e">
        <f>VLOOKUP(VALUE(J120),#REF!,13,0)</f>
        <v>#REF!</v>
      </c>
      <c r="M120" s="1" t="e">
        <f>L120=K120</f>
        <v>#REF!</v>
      </c>
      <c r="N120" s="1" t="s">
        <v>747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1:14" ht="12.75" customHeight="1">
      <c r="A121" s="4">
        <v>120</v>
      </c>
      <c r="B121" s="4" t="s">
        <v>656</v>
      </c>
      <c r="C121" s="4" t="s">
        <v>657</v>
      </c>
      <c r="D121" s="4" t="s">
        <v>108</v>
      </c>
      <c r="E121" s="5" t="s">
        <v>354</v>
      </c>
      <c r="F121" s="4" t="s">
        <v>658</v>
      </c>
      <c r="G121" s="4">
        <v>2</v>
      </c>
      <c r="H121" s="21">
        <v>527900</v>
      </c>
      <c r="I121" s="23">
        <f>G121*H121</f>
        <v>1055800</v>
      </c>
      <c r="J121" s="6" t="s">
        <v>659</v>
      </c>
      <c r="K121" s="1">
        <f>_xlfn.SUMIFS(I:I,J:J,J121)</f>
        <v>2111600</v>
      </c>
      <c r="L121" s="1" t="e">
        <f>VLOOKUP(VALUE(J121),#REF!,13,0)</f>
        <v>#REF!</v>
      </c>
      <c r="M121" s="1" t="e">
        <f>L121=K121</f>
        <v>#REF!</v>
      </c>
      <c r="N121" s="1" t="s">
        <v>747</v>
      </c>
    </row>
    <row r="122" spans="1:253" ht="12.75" customHeight="1">
      <c r="A122" s="4">
        <v>121</v>
      </c>
      <c r="B122" s="27" t="s">
        <v>195</v>
      </c>
      <c r="C122" s="27" t="s">
        <v>196</v>
      </c>
      <c r="D122" s="27" t="s">
        <v>15</v>
      </c>
      <c r="E122" s="28" t="s">
        <v>109</v>
      </c>
      <c r="F122" s="27" t="s">
        <v>660</v>
      </c>
      <c r="G122" s="27">
        <v>2</v>
      </c>
      <c r="H122" s="29">
        <v>810000</v>
      </c>
      <c r="I122" s="29">
        <v>1620000</v>
      </c>
      <c r="J122" s="30" t="s">
        <v>198</v>
      </c>
      <c r="K122" s="39"/>
      <c r="L122" s="39"/>
      <c r="M122" s="39"/>
      <c r="N122" s="39" t="s">
        <v>784</v>
      </c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</row>
    <row r="123" spans="1:14" ht="12.75" customHeight="1">
      <c r="A123" s="4">
        <v>122</v>
      </c>
      <c r="B123" s="4" t="s">
        <v>665</v>
      </c>
      <c r="C123" s="4" t="s">
        <v>666</v>
      </c>
      <c r="D123" s="4" t="s">
        <v>108</v>
      </c>
      <c r="E123" s="5" t="s">
        <v>126</v>
      </c>
      <c r="F123" s="4" t="s">
        <v>663</v>
      </c>
      <c r="G123" s="4">
        <v>2</v>
      </c>
      <c r="H123" s="21">
        <v>540000</v>
      </c>
      <c r="I123" s="23">
        <f aca="true" t="shared" si="22" ref="I123:I128">G123*H123</f>
        <v>1080000</v>
      </c>
      <c r="J123" s="6" t="s">
        <v>667</v>
      </c>
      <c r="K123" s="1">
        <f>_xlfn.SUMIFS(I:I,J:J,J123)</f>
        <v>1080000</v>
      </c>
      <c r="L123" s="1" t="e">
        <f>VLOOKUP(VALUE(J123),#REF!,13,0)</f>
        <v>#REF!</v>
      </c>
      <c r="M123" s="1" t="e">
        <f>L123=K123</f>
        <v>#REF!</v>
      </c>
      <c r="N123" s="1" t="s">
        <v>747</v>
      </c>
    </row>
    <row r="124" spans="1:14" ht="14.25">
      <c r="A124" s="4">
        <v>123</v>
      </c>
      <c r="B124" s="4" t="s">
        <v>678</v>
      </c>
      <c r="C124" s="4" t="s">
        <v>146</v>
      </c>
      <c r="D124" s="4" t="s">
        <v>679</v>
      </c>
      <c r="E124" s="5" t="s">
        <v>36</v>
      </c>
      <c r="F124" s="4" t="s">
        <v>663</v>
      </c>
      <c r="G124" s="4">
        <v>2</v>
      </c>
      <c r="H124" s="21">
        <v>540000</v>
      </c>
      <c r="I124" s="21">
        <f t="shared" si="22"/>
        <v>1080000</v>
      </c>
      <c r="J124" s="6" t="s">
        <v>680</v>
      </c>
      <c r="K124" s="1">
        <f>_xlfn.SUMIFS(I:I,J:J,J124)</f>
        <v>1080000</v>
      </c>
      <c r="L124" s="1" t="e">
        <f>VLOOKUP(VALUE(J124),#REF!,13,0)</f>
        <v>#REF!</v>
      </c>
      <c r="M124" s="1" t="e">
        <f>L124=K124</f>
        <v>#REF!</v>
      </c>
      <c r="N124" s="1" t="s">
        <v>747</v>
      </c>
    </row>
    <row r="125" spans="1:14" ht="14.25">
      <c r="A125" s="4">
        <v>124</v>
      </c>
      <c r="B125" s="4" t="s">
        <v>684</v>
      </c>
      <c r="C125" s="4" t="s">
        <v>171</v>
      </c>
      <c r="D125" s="4" t="s">
        <v>56</v>
      </c>
      <c r="E125" s="5" t="s">
        <v>685</v>
      </c>
      <c r="F125" s="4" t="s">
        <v>663</v>
      </c>
      <c r="G125" s="4">
        <v>2</v>
      </c>
      <c r="H125" s="21">
        <f>452300</f>
        <v>452300</v>
      </c>
      <c r="I125" s="21">
        <f t="shared" si="22"/>
        <v>904600</v>
      </c>
      <c r="J125" s="6" t="s">
        <v>686</v>
      </c>
      <c r="K125" s="1">
        <f>_xlfn.SUMIFS(I:I,J:J,J125)</f>
        <v>904600</v>
      </c>
      <c r="L125" s="1" t="e">
        <f>VLOOKUP(VALUE(J125),#REF!,13,0)</f>
        <v>#REF!</v>
      </c>
      <c r="M125" s="1" t="e">
        <f>L125=K125</f>
        <v>#REF!</v>
      </c>
      <c r="N125" s="1" t="s">
        <v>747</v>
      </c>
    </row>
    <row r="126" spans="1:253" s="45" customFormat="1" ht="14.25">
      <c r="A126" s="4">
        <v>125</v>
      </c>
      <c r="B126" s="4" t="s">
        <v>600</v>
      </c>
      <c r="C126" s="4" t="s">
        <v>601</v>
      </c>
      <c r="D126" s="4" t="s">
        <v>56</v>
      </c>
      <c r="E126" s="5" t="s">
        <v>248</v>
      </c>
      <c r="F126" s="4" t="s">
        <v>663</v>
      </c>
      <c r="G126" s="4">
        <v>2</v>
      </c>
      <c r="H126" s="21">
        <v>540000</v>
      </c>
      <c r="I126" s="21">
        <f t="shared" si="22"/>
        <v>1080000</v>
      </c>
      <c r="J126" s="6" t="s">
        <v>602</v>
      </c>
      <c r="K126" s="1">
        <f>_xlfn.SUMIFS(I:I,J:J,J126)</f>
        <v>2160000</v>
      </c>
      <c r="L126" s="1" t="e">
        <f>VLOOKUP(VALUE(J126),#REF!,13,0)</f>
        <v>#REF!</v>
      </c>
      <c r="M126" s="1" t="e">
        <f>L126=K126</f>
        <v>#REF!</v>
      </c>
      <c r="N126" s="1" t="s">
        <v>747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1:14" s="31" customFormat="1" ht="12.75" customHeight="1">
      <c r="A127" s="4">
        <v>126</v>
      </c>
      <c r="B127" s="27" t="s">
        <v>503</v>
      </c>
      <c r="C127" s="27" t="s">
        <v>504</v>
      </c>
      <c r="D127" s="27" t="s">
        <v>260</v>
      </c>
      <c r="E127" s="28" t="s">
        <v>57</v>
      </c>
      <c r="F127" s="27" t="s">
        <v>663</v>
      </c>
      <c r="G127" s="27">
        <v>2</v>
      </c>
      <c r="H127" s="29">
        <v>540000</v>
      </c>
      <c r="I127" s="29">
        <f t="shared" si="22"/>
        <v>1080000</v>
      </c>
      <c r="J127" s="30" t="s">
        <v>506</v>
      </c>
      <c r="K127" s="39"/>
      <c r="L127" s="39"/>
      <c r="M127" s="39"/>
      <c r="N127" s="39" t="s">
        <v>768</v>
      </c>
    </row>
    <row r="128" spans="1:253" s="31" customFormat="1" ht="12.75" customHeight="1">
      <c r="A128" s="4">
        <v>127</v>
      </c>
      <c r="B128" s="4" t="s">
        <v>129</v>
      </c>
      <c r="C128" s="4" t="s">
        <v>130</v>
      </c>
      <c r="D128" s="4" t="s">
        <v>114</v>
      </c>
      <c r="E128" s="5" t="s">
        <v>126</v>
      </c>
      <c r="F128" s="4" t="s">
        <v>663</v>
      </c>
      <c r="G128" s="4">
        <v>2</v>
      </c>
      <c r="H128" s="21">
        <v>540000</v>
      </c>
      <c r="I128" s="23">
        <f t="shared" si="22"/>
        <v>1080000</v>
      </c>
      <c r="J128" s="6" t="s">
        <v>131</v>
      </c>
      <c r="K128" s="1">
        <f>_xlfn.SUMIFS(I:I,J:J,J128)</f>
        <v>2700000</v>
      </c>
      <c r="L128" s="1" t="e">
        <f>VLOOKUP(VALUE(J128),#REF!,13,0)</f>
        <v>#REF!</v>
      </c>
      <c r="M128" s="1" t="e">
        <f>L128=K128</f>
        <v>#REF!</v>
      </c>
      <c r="N128" s="1" t="s">
        <v>747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1:253" s="31" customFormat="1" ht="12.75" customHeight="1">
      <c r="A129" s="4">
        <v>128</v>
      </c>
      <c r="B129" s="4" t="s">
        <v>33</v>
      </c>
      <c r="C129" s="4" t="s">
        <v>34</v>
      </c>
      <c r="D129" s="4" t="s">
        <v>35</v>
      </c>
      <c r="E129" s="5" t="s">
        <v>36</v>
      </c>
      <c r="F129" s="4" t="s">
        <v>663</v>
      </c>
      <c r="G129" s="4">
        <v>2</v>
      </c>
      <c r="H129" s="21">
        <v>540000</v>
      </c>
      <c r="I129" s="21">
        <v>1080000</v>
      </c>
      <c r="J129" s="6" t="s">
        <v>38</v>
      </c>
      <c r="K129" s="1" t="s">
        <v>748</v>
      </c>
      <c r="L129"/>
      <c r="M129"/>
      <c r="N129" s="1" t="s">
        <v>747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1:253" s="31" customFormat="1" ht="12.75" customHeight="1">
      <c r="A130" s="4">
        <v>129</v>
      </c>
      <c r="B130" s="4" t="s">
        <v>691</v>
      </c>
      <c r="C130" s="4" t="s">
        <v>485</v>
      </c>
      <c r="D130" s="4" t="s">
        <v>62</v>
      </c>
      <c r="E130" s="5" t="s">
        <v>685</v>
      </c>
      <c r="F130" s="4" t="s">
        <v>663</v>
      </c>
      <c r="G130" s="4">
        <v>2</v>
      </c>
      <c r="H130" s="21">
        <f>452300</f>
        <v>452300</v>
      </c>
      <c r="I130" s="21">
        <f aca="true" t="shared" si="23" ref="I130:I144">G130*H130</f>
        <v>904600</v>
      </c>
      <c r="J130" s="6" t="s">
        <v>692</v>
      </c>
      <c r="K130" s="1">
        <f aca="true" t="shared" si="24" ref="K130:K144">_xlfn.SUMIFS(I$1:I$65536,J$1:J$65536,J130)</f>
        <v>904600</v>
      </c>
      <c r="L130" s="1" t="e">
        <f>VLOOKUP(VALUE(J130),#REF!,13,0)</f>
        <v>#REF!</v>
      </c>
      <c r="M130" s="1" t="e">
        <f aca="true" t="shared" si="25" ref="M130:M144">L130=K130</f>
        <v>#REF!</v>
      </c>
      <c r="N130" s="1" t="s">
        <v>747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1:253" s="31" customFormat="1" ht="12.75" customHeight="1">
      <c r="A131" s="4">
        <v>130</v>
      </c>
      <c r="B131" s="4" t="s">
        <v>696</v>
      </c>
      <c r="C131" s="4" t="s">
        <v>697</v>
      </c>
      <c r="D131" s="4" t="s">
        <v>99</v>
      </c>
      <c r="E131" s="5" t="s">
        <v>698</v>
      </c>
      <c r="F131" s="4" t="s">
        <v>663</v>
      </c>
      <c r="G131" s="4">
        <v>2</v>
      </c>
      <c r="H131" s="21">
        <v>527900</v>
      </c>
      <c r="I131" s="21">
        <f t="shared" si="23"/>
        <v>1055800</v>
      </c>
      <c r="J131" s="6" t="s">
        <v>699</v>
      </c>
      <c r="K131" s="1">
        <f t="shared" si="24"/>
        <v>1055800</v>
      </c>
      <c r="L131" s="1" t="e">
        <f>VLOOKUP(VALUE(J131),#REF!,13,0)</f>
        <v>#REF!</v>
      </c>
      <c r="M131" s="1" t="e">
        <f t="shared" si="25"/>
        <v>#REF!</v>
      </c>
      <c r="N131" s="1" t="s">
        <v>747</v>
      </c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1:253" s="31" customFormat="1" ht="12.75" customHeight="1">
      <c r="A132" s="4">
        <v>131</v>
      </c>
      <c r="B132" s="4" t="s">
        <v>98</v>
      </c>
      <c r="C132" s="4" t="s">
        <v>89</v>
      </c>
      <c r="D132" s="4" t="s">
        <v>99</v>
      </c>
      <c r="E132" s="5" t="s">
        <v>100</v>
      </c>
      <c r="F132" s="4" t="s">
        <v>663</v>
      </c>
      <c r="G132" s="4">
        <v>2</v>
      </c>
      <c r="H132" s="21">
        <v>527900</v>
      </c>
      <c r="I132" s="21">
        <f t="shared" si="23"/>
        <v>1055800</v>
      </c>
      <c r="J132" s="6" t="s">
        <v>101</v>
      </c>
      <c r="K132" s="1">
        <f t="shared" si="24"/>
        <v>1055800</v>
      </c>
      <c r="L132" s="1" t="e">
        <f>VLOOKUP(VALUE(J132),#REF!,13,0)</f>
        <v>#REF!</v>
      </c>
      <c r="M132" s="1" t="e">
        <f t="shared" si="25"/>
        <v>#REF!</v>
      </c>
      <c r="N132" s="1" t="s">
        <v>747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1:253" s="31" customFormat="1" ht="12.75" customHeight="1">
      <c r="A133" s="4">
        <v>132</v>
      </c>
      <c r="B133" s="4" t="s">
        <v>703</v>
      </c>
      <c r="C133" s="4" t="s">
        <v>704</v>
      </c>
      <c r="D133" s="4" t="s">
        <v>705</v>
      </c>
      <c r="E133" s="5" t="s">
        <v>685</v>
      </c>
      <c r="F133" s="4" t="s">
        <v>663</v>
      </c>
      <c r="G133" s="4">
        <v>2</v>
      </c>
      <c r="H133" s="21">
        <f>452300</f>
        <v>452300</v>
      </c>
      <c r="I133" s="21">
        <f t="shared" si="23"/>
        <v>904600</v>
      </c>
      <c r="J133" s="6" t="s">
        <v>706</v>
      </c>
      <c r="K133" s="1">
        <f t="shared" si="24"/>
        <v>904600</v>
      </c>
      <c r="L133" s="1" t="e">
        <f>VLOOKUP(VALUE(J133),#REF!,13,0)</f>
        <v>#REF!</v>
      </c>
      <c r="M133" s="1" t="e">
        <f t="shared" si="25"/>
        <v>#REF!</v>
      </c>
      <c r="N133" s="1" t="s">
        <v>747</v>
      </c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1:253" s="31" customFormat="1" ht="12.75" customHeight="1">
      <c r="A134" s="4">
        <v>133</v>
      </c>
      <c r="B134" s="4" t="s">
        <v>700</v>
      </c>
      <c r="C134" s="4" t="s">
        <v>701</v>
      </c>
      <c r="D134" s="4" t="s">
        <v>166</v>
      </c>
      <c r="E134" s="5" t="s">
        <v>358</v>
      </c>
      <c r="F134" s="4" t="s">
        <v>663</v>
      </c>
      <c r="G134" s="4">
        <v>2</v>
      </c>
      <c r="H134" s="21">
        <v>540000</v>
      </c>
      <c r="I134" s="23">
        <f t="shared" si="23"/>
        <v>1080000</v>
      </c>
      <c r="J134" s="6" t="s">
        <v>702</v>
      </c>
      <c r="K134" s="1">
        <f t="shared" si="24"/>
        <v>1080000</v>
      </c>
      <c r="L134" s="1" t="e">
        <f>VLOOKUP(VALUE(J134),#REF!,13,0)</f>
        <v>#REF!</v>
      </c>
      <c r="M134" s="1" t="e">
        <f t="shared" si="25"/>
        <v>#REF!</v>
      </c>
      <c r="N134" s="1" t="s">
        <v>747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1:253" s="31" customFormat="1" ht="12.75" customHeight="1">
      <c r="A135" s="4">
        <v>134</v>
      </c>
      <c r="B135" s="4" t="s">
        <v>275</v>
      </c>
      <c r="C135" s="4" t="s">
        <v>276</v>
      </c>
      <c r="D135" s="4" t="s">
        <v>177</v>
      </c>
      <c r="E135" s="5" t="s">
        <v>252</v>
      </c>
      <c r="F135" s="4" t="s">
        <v>663</v>
      </c>
      <c r="G135" s="4">
        <v>2</v>
      </c>
      <c r="H135" s="21">
        <v>540000</v>
      </c>
      <c r="I135" s="21">
        <f t="shared" si="23"/>
        <v>1080000</v>
      </c>
      <c r="J135" s="6" t="s">
        <v>277</v>
      </c>
      <c r="K135" s="1">
        <f t="shared" si="24"/>
        <v>2700000</v>
      </c>
      <c r="L135" s="1" t="e">
        <f>VLOOKUP(VALUE(J135),#REF!,13,0)</f>
        <v>#REF!</v>
      </c>
      <c r="M135" s="1" t="e">
        <f t="shared" si="25"/>
        <v>#REF!</v>
      </c>
      <c r="N135" s="1" t="s">
        <v>747</v>
      </c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1:253" s="31" customFormat="1" ht="12.75" customHeight="1">
      <c r="A136" s="4">
        <v>135</v>
      </c>
      <c r="B136" s="4" t="s">
        <v>711</v>
      </c>
      <c r="C136" s="4" t="s">
        <v>712</v>
      </c>
      <c r="D136" s="4" t="s">
        <v>182</v>
      </c>
      <c r="E136" s="5" t="s">
        <v>685</v>
      </c>
      <c r="F136" s="4" t="s">
        <v>663</v>
      </c>
      <c r="G136" s="4">
        <v>2</v>
      </c>
      <c r="H136" s="21">
        <f>452300</f>
        <v>452300</v>
      </c>
      <c r="I136" s="21">
        <f t="shared" si="23"/>
        <v>904600</v>
      </c>
      <c r="J136" s="6" t="s">
        <v>713</v>
      </c>
      <c r="K136" s="1">
        <f t="shared" si="24"/>
        <v>904600</v>
      </c>
      <c r="L136" s="1" t="e">
        <f>VLOOKUP(VALUE(J136),#REF!,13,0)</f>
        <v>#REF!</v>
      </c>
      <c r="M136" s="1" t="e">
        <f t="shared" si="25"/>
        <v>#REF!</v>
      </c>
      <c r="N136" s="1" t="s">
        <v>747</v>
      </c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1:253" s="31" customFormat="1" ht="12.75" customHeight="1">
      <c r="A137" s="4">
        <v>136</v>
      </c>
      <c r="B137" s="4" t="s">
        <v>714</v>
      </c>
      <c r="C137" s="4" t="s">
        <v>715</v>
      </c>
      <c r="D137" s="4" t="s">
        <v>182</v>
      </c>
      <c r="E137" s="5" t="s">
        <v>248</v>
      </c>
      <c r="F137" s="4" t="s">
        <v>663</v>
      </c>
      <c r="G137" s="4">
        <v>2</v>
      </c>
      <c r="H137" s="21">
        <v>540000</v>
      </c>
      <c r="I137" s="21">
        <f t="shared" si="23"/>
        <v>1080000</v>
      </c>
      <c r="J137" s="6" t="s">
        <v>716</v>
      </c>
      <c r="K137" s="1">
        <f t="shared" si="24"/>
        <v>1080000</v>
      </c>
      <c r="L137" s="1" t="e">
        <f>VLOOKUP(VALUE(J137),#REF!,13,0)</f>
        <v>#REF!</v>
      </c>
      <c r="M137" s="1" t="e">
        <f t="shared" si="25"/>
        <v>#REF!</v>
      </c>
      <c r="N137" s="1" t="s">
        <v>747</v>
      </c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1:253" s="31" customFormat="1" ht="12.75" customHeight="1">
      <c r="A138" s="4">
        <v>137</v>
      </c>
      <c r="B138" s="4" t="s">
        <v>286</v>
      </c>
      <c r="C138" s="4" t="s">
        <v>287</v>
      </c>
      <c r="D138" s="4" t="s">
        <v>182</v>
      </c>
      <c r="E138" s="5" t="s">
        <v>288</v>
      </c>
      <c r="F138" s="4" t="s">
        <v>663</v>
      </c>
      <c r="G138" s="4">
        <v>2</v>
      </c>
      <c r="H138" s="21">
        <v>540000</v>
      </c>
      <c r="I138" s="21">
        <f t="shared" si="23"/>
        <v>1080000</v>
      </c>
      <c r="J138" s="6" t="s">
        <v>289</v>
      </c>
      <c r="K138" s="1">
        <f t="shared" si="24"/>
        <v>2700000</v>
      </c>
      <c r="L138" s="1" t="e">
        <f>VLOOKUP(VALUE(J138),#REF!,13,0)</f>
        <v>#REF!</v>
      </c>
      <c r="M138" s="1" t="e">
        <f t="shared" si="25"/>
        <v>#REF!</v>
      </c>
      <c r="N138" s="1" t="s">
        <v>747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1:253" s="31" customFormat="1" ht="12.75" customHeight="1">
      <c r="A139" s="4">
        <v>138</v>
      </c>
      <c r="B139" s="4" t="s">
        <v>290</v>
      </c>
      <c r="C139" s="4" t="s">
        <v>291</v>
      </c>
      <c r="D139" s="4" t="s">
        <v>292</v>
      </c>
      <c r="E139" s="5" t="s">
        <v>293</v>
      </c>
      <c r="F139" s="4" t="s">
        <v>663</v>
      </c>
      <c r="G139" s="4">
        <v>2</v>
      </c>
      <c r="H139" s="21">
        <v>540000</v>
      </c>
      <c r="I139" s="21">
        <f t="shared" si="23"/>
        <v>1080000</v>
      </c>
      <c r="J139" s="6" t="s">
        <v>294</v>
      </c>
      <c r="K139" s="1">
        <f t="shared" si="24"/>
        <v>2700000</v>
      </c>
      <c r="L139" s="1" t="e">
        <f>VLOOKUP(VALUE(J139),#REF!,13,0)</f>
        <v>#REF!</v>
      </c>
      <c r="M139" s="1" t="e">
        <f t="shared" si="25"/>
        <v>#REF!</v>
      </c>
      <c r="N139" s="1" t="s">
        <v>747</v>
      </c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1:253" s="31" customFormat="1" ht="12.75" customHeight="1">
      <c r="A140" s="4">
        <v>139</v>
      </c>
      <c r="B140" s="4" t="s">
        <v>722</v>
      </c>
      <c r="C140" s="4" t="s">
        <v>723</v>
      </c>
      <c r="D140" s="4" t="s">
        <v>468</v>
      </c>
      <c r="E140" s="5" t="s">
        <v>724</v>
      </c>
      <c r="F140" s="4" t="s">
        <v>663</v>
      </c>
      <c r="G140" s="4">
        <v>2</v>
      </c>
      <c r="H140" s="21">
        <v>540000</v>
      </c>
      <c r="I140" s="23">
        <f t="shared" si="23"/>
        <v>1080000</v>
      </c>
      <c r="J140" s="6" t="s">
        <v>725</v>
      </c>
      <c r="K140" s="1">
        <f t="shared" si="24"/>
        <v>1080000</v>
      </c>
      <c r="L140" s="1" t="e">
        <f>VLOOKUP(VALUE(J140),#REF!,13,0)</f>
        <v>#REF!</v>
      </c>
      <c r="M140" s="1" t="e">
        <f t="shared" si="25"/>
        <v>#REF!</v>
      </c>
      <c r="N140" s="1" t="s">
        <v>747</v>
      </c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1:253" s="31" customFormat="1" ht="12.75" customHeight="1">
      <c r="A141" s="4">
        <v>140</v>
      </c>
      <c r="B141" s="4" t="s">
        <v>726</v>
      </c>
      <c r="C141" s="4" t="s">
        <v>458</v>
      </c>
      <c r="D141" s="4" t="s">
        <v>25</v>
      </c>
      <c r="E141" s="5" t="s">
        <v>21</v>
      </c>
      <c r="F141" s="4" t="s">
        <v>663</v>
      </c>
      <c r="G141" s="4">
        <v>2</v>
      </c>
      <c r="H141" s="21">
        <v>540000</v>
      </c>
      <c r="I141" s="23">
        <f t="shared" si="23"/>
        <v>1080000</v>
      </c>
      <c r="J141" s="6" t="s">
        <v>727</v>
      </c>
      <c r="K141" s="1">
        <f t="shared" si="24"/>
        <v>1080000</v>
      </c>
      <c r="L141" s="1" t="e">
        <f>VLOOKUP(VALUE(J141),#REF!,13,0)</f>
        <v>#REF!</v>
      </c>
      <c r="M141" s="1" t="e">
        <f t="shared" si="25"/>
        <v>#REF!</v>
      </c>
      <c r="N141" s="1" t="s">
        <v>749</v>
      </c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1:253" s="31" customFormat="1" ht="12.75" customHeight="1">
      <c r="A142" s="4">
        <v>141</v>
      </c>
      <c r="B142" s="4" t="s">
        <v>731</v>
      </c>
      <c r="C142" s="4" t="s">
        <v>732</v>
      </c>
      <c r="D142" s="4" t="s">
        <v>733</v>
      </c>
      <c r="E142" s="5" t="s">
        <v>685</v>
      </c>
      <c r="F142" s="4" t="s">
        <v>663</v>
      </c>
      <c r="G142" s="4">
        <v>2</v>
      </c>
      <c r="H142" s="21">
        <f>452300</f>
        <v>452300</v>
      </c>
      <c r="I142" s="21">
        <f t="shared" si="23"/>
        <v>904600</v>
      </c>
      <c r="J142" s="6" t="s">
        <v>734</v>
      </c>
      <c r="K142" s="1">
        <f t="shared" si="24"/>
        <v>904600</v>
      </c>
      <c r="L142" s="1" t="e">
        <f>VLOOKUP(VALUE(J142),#REF!,13,0)</f>
        <v>#REF!</v>
      </c>
      <c r="M142" s="1" t="e">
        <f t="shared" si="25"/>
        <v>#REF!</v>
      </c>
      <c r="N142" s="1" t="s">
        <v>747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1:253" s="31" customFormat="1" ht="12.75" customHeight="1">
      <c r="A143" s="4">
        <v>142</v>
      </c>
      <c r="B143" s="4" t="s">
        <v>656</v>
      </c>
      <c r="C143" s="4" t="s">
        <v>657</v>
      </c>
      <c r="D143" s="4" t="s">
        <v>108</v>
      </c>
      <c r="E143" s="5" t="s">
        <v>354</v>
      </c>
      <c r="F143" s="4" t="s">
        <v>735</v>
      </c>
      <c r="G143" s="4">
        <v>2</v>
      </c>
      <c r="H143" s="21">
        <v>527900</v>
      </c>
      <c r="I143" s="21">
        <f t="shared" si="23"/>
        <v>1055800</v>
      </c>
      <c r="J143" s="6" t="s">
        <v>659</v>
      </c>
      <c r="K143" s="1">
        <f t="shared" si="24"/>
        <v>2111600</v>
      </c>
      <c r="L143" s="1" t="e">
        <f>VLOOKUP(VALUE(J143),#REF!,13,0)</f>
        <v>#REF!</v>
      </c>
      <c r="M143" s="1" t="e">
        <f t="shared" si="25"/>
        <v>#REF!</v>
      </c>
      <c r="N143" s="1" t="s">
        <v>747</v>
      </c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1:253" s="31" customFormat="1" ht="12.75" customHeight="1">
      <c r="A144" s="4">
        <v>143</v>
      </c>
      <c r="B144" s="4" t="s">
        <v>736</v>
      </c>
      <c r="C144" s="4" t="s">
        <v>149</v>
      </c>
      <c r="D144" s="4" t="s">
        <v>260</v>
      </c>
      <c r="E144" s="5" t="s">
        <v>354</v>
      </c>
      <c r="F144" s="4" t="s">
        <v>735</v>
      </c>
      <c r="G144" s="4">
        <v>2</v>
      </c>
      <c r="H144" s="21">
        <v>527900</v>
      </c>
      <c r="I144" s="21">
        <f t="shared" si="23"/>
        <v>1055800</v>
      </c>
      <c r="J144" s="6" t="s">
        <v>737</v>
      </c>
      <c r="K144" s="1">
        <f t="shared" si="24"/>
        <v>1055800</v>
      </c>
      <c r="L144" s="1" t="e">
        <f>VLOOKUP(VALUE(J144),#REF!,13,0)</f>
        <v>#REF!</v>
      </c>
      <c r="M144" s="1" t="e">
        <f t="shared" si="25"/>
        <v>#REF!</v>
      </c>
      <c r="N144" s="1" t="s">
        <v>747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</sheetData>
  <sheetProtection/>
  <printOptions/>
  <pageMargins left="0.75" right="0.75" top="1" bottom="1" header="0.5" footer="0.5"/>
  <pageSetup horizontalDpi="180" verticalDpi="180" orientation="portrait" paperSize="9" scale="2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33"/>
  <sheetViews>
    <sheetView zoomScalePageLayoutView="0" workbookViewId="0" topLeftCell="A1">
      <selection activeCell="C2" sqref="C2:C33"/>
    </sheetView>
  </sheetViews>
  <sheetFormatPr defaultColWidth="9.140625" defaultRowHeight="15"/>
  <cols>
    <col min="4" max="4" width="107.8515625" style="0" customWidth="1"/>
  </cols>
  <sheetData>
    <row r="2" spans="3:4" ht="14.25">
      <c r="C2">
        <v>1</v>
      </c>
      <c r="D2" s="32" t="s">
        <v>11</v>
      </c>
    </row>
    <row r="3" spans="3:4" ht="14.25">
      <c r="C3">
        <v>2</v>
      </c>
      <c r="D3" s="33" t="s">
        <v>37</v>
      </c>
    </row>
    <row r="4" spans="3:4" ht="14.25">
      <c r="C4">
        <v>3</v>
      </c>
      <c r="D4" s="11" t="s">
        <v>46</v>
      </c>
    </row>
    <row r="5" spans="3:4" ht="14.25">
      <c r="C5">
        <v>4</v>
      </c>
      <c r="D5" s="4" t="s">
        <v>58</v>
      </c>
    </row>
    <row r="6" spans="3:4" ht="14.25">
      <c r="C6">
        <v>5</v>
      </c>
      <c r="D6" s="4" t="s">
        <v>77</v>
      </c>
    </row>
    <row r="7" spans="3:4" ht="14.25">
      <c r="C7">
        <v>6</v>
      </c>
      <c r="D7" s="4" t="s">
        <v>92</v>
      </c>
    </row>
    <row r="8" spans="3:4" ht="14.25">
      <c r="C8">
        <v>7</v>
      </c>
      <c r="D8" s="4" t="s">
        <v>110</v>
      </c>
    </row>
    <row r="9" spans="3:4" ht="14.25">
      <c r="C9">
        <v>8</v>
      </c>
      <c r="D9" s="11" t="s">
        <v>127</v>
      </c>
    </row>
    <row r="10" spans="3:4" ht="14.25">
      <c r="C10">
        <v>9</v>
      </c>
      <c r="D10" s="11" t="s">
        <v>134</v>
      </c>
    </row>
    <row r="11" spans="3:4" ht="14.25">
      <c r="C11">
        <v>10</v>
      </c>
      <c r="D11" s="11" t="s">
        <v>144</v>
      </c>
    </row>
    <row r="12" spans="3:4" ht="14.25">
      <c r="C12">
        <v>11</v>
      </c>
      <c r="D12" s="4" t="s">
        <v>168</v>
      </c>
    </row>
    <row r="13" spans="3:4" ht="14.25">
      <c r="C13">
        <v>12</v>
      </c>
      <c r="D13" s="4" t="s">
        <v>197</v>
      </c>
    </row>
    <row r="14" spans="3:4" ht="14.25">
      <c r="C14">
        <v>13</v>
      </c>
      <c r="D14" s="4" t="s">
        <v>207</v>
      </c>
    </row>
    <row r="15" spans="3:4" ht="14.25">
      <c r="C15">
        <v>14</v>
      </c>
      <c r="D15" s="4" t="s">
        <v>305</v>
      </c>
    </row>
    <row r="16" spans="3:4" ht="14.25">
      <c r="C16">
        <v>15</v>
      </c>
      <c r="D16" s="11" t="s">
        <v>323</v>
      </c>
    </row>
    <row r="17" spans="3:4" ht="14.25">
      <c r="C17">
        <v>16</v>
      </c>
      <c r="D17" s="27" t="s">
        <v>324</v>
      </c>
    </row>
    <row r="18" spans="3:4" ht="14.25">
      <c r="C18">
        <v>17</v>
      </c>
      <c r="D18" s="4" t="s">
        <v>328</v>
      </c>
    </row>
    <row r="19" spans="3:4" ht="14.25">
      <c r="C19">
        <v>18</v>
      </c>
      <c r="D19" s="11" t="s">
        <v>345</v>
      </c>
    </row>
    <row r="20" spans="3:4" ht="14.25">
      <c r="C20">
        <v>19</v>
      </c>
      <c r="D20" s="4" t="s">
        <v>347</v>
      </c>
    </row>
    <row r="21" spans="3:4" ht="14.25">
      <c r="C21">
        <v>20</v>
      </c>
      <c r="D21" s="11" t="s">
        <v>367</v>
      </c>
    </row>
    <row r="22" spans="3:4" ht="14.25">
      <c r="C22">
        <v>21</v>
      </c>
      <c r="D22" s="4" t="s">
        <v>378</v>
      </c>
    </row>
    <row r="23" spans="3:4" ht="14.25">
      <c r="C23">
        <v>22</v>
      </c>
      <c r="D23" s="11" t="s">
        <v>416</v>
      </c>
    </row>
    <row r="24" spans="3:4" ht="14.25">
      <c r="C24">
        <v>23</v>
      </c>
      <c r="D24" s="11" t="s">
        <v>427</v>
      </c>
    </row>
    <row r="25" spans="3:4" ht="14.25">
      <c r="C25">
        <v>24</v>
      </c>
      <c r="D25" s="4" t="s">
        <v>435</v>
      </c>
    </row>
    <row r="26" spans="3:4" ht="14.25">
      <c r="C26">
        <v>25</v>
      </c>
      <c r="D26" s="4" t="s">
        <v>464</v>
      </c>
    </row>
    <row r="27" spans="3:4" ht="14.25">
      <c r="C27">
        <v>26</v>
      </c>
      <c r="D27" s="4" t="s">
        <v>509</v>
      </c>
    </row>
    <row r="28" spans="3:4" ht="14.25">
      <c r="C28">
        <v>27</v>
      </c>
      <c r="D28" s="16" t="s">
        <v>505</v>
      </c>
    </row>
    <row r="29" spans="3:4" ht="14.25">
      <c r="C29">
        <v>28</v>
      </c>
      <c r="D29" s="4" t="s">
        <v>568</v>
      </c>
    </row>
    <row r="30" spans="3:4" ht="14.25">
      <c r="C30">
        <v>29</v>
      </c>
      <c r="D30" s="4" t="s">
        <v>588</v>
      </c>
    </row>
    <row r="31" spans="3:4" ht="14.25">
      <c r="C31">
        <v>30</v>
      </c>
      <c r="D31" s="4" t="s">
        <v>760</v>
      </c>
    </row>
    <row r="32" spans="3:4" ht="14.25">
      <c r="C32">
        <v>31</v>
      </c>
      <c r="D32" s="4" t="s">
        <v>646</v>
      </c>
    </row>
    <row r="33" spans="3:4" ht="14.25">
      <c r="C33">
        <v>32</v>
      </c>
      <c r="D33" s="4" t="s">
        <v>663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2:E36"/>
  <sheetViews>
    <sheetView zoomScalePageLayoutView="0" workbookViewId="0" topLeftCell="A10">
      <selection activeCell="D21" sqref="D21:D36"/>
    </sheetView>
  </sheetViews>
  <sheetFormatPr defaultColWidth="9.140625" defaultRowHeight="15"/>
  <cols>
    <col min="5" max="5" width="40.00390625" style="0" customWidth="1"/>
  </cols>
  <sheetData>
    <row r="2" spans="4:5" ht="14.25">
      <c r="D2">
        <v>1</v>
      </c>
      <c r="E2" s="32" t="s">
        <v>11</v>
      </c>
    </row>
    <row r="3" spans="4:5" ht="14.25">
      <c r="D3">
        <v>2</v>
      </c>
      <c r="E3" s="11" t="s">
        <v>37</v>
      </c>
    </row>
    <row r="4" spans="4:5" ht="14.25">
      <c r="D4">
        <v>3</v>
      </c>
      <c r="E4" s="11" t="s">
        <v>46</v>
      </c>
    </row>
    <row r="5" spans="4:5" ht="14.25">
      <c r="D5">
        <v>4</v>
      </c>
      <c r="E5" s="4" t="s">
        <v>58</v>
      </c>
    </row>
    <row r="6" spans="4:5" ht="14.25">
      <c r="D6">
        <v>5</v>
      </c>
      <c r="E6" s="4" t="s">
        <v>77</v>
      </c>
    </row>
    <row r="7" spans="4:5" ht="14.25">
      <c r="D7">
        <v>6</v>
      </c>
      <c r="E7" s="47" t="s">
        <v>92</v>
      </c>
    </row>
    <row r="8" spans="4:5" ht="14.25">
      <c r="D8">
        <v>7</v>
      </c>
      <c r="E8" s="4" t="s">
        <v>110</v>
      </c>
    </row>
    <row r="9" spans="4:5" ht="14.25">
      <c r="D9">
        <v>8</v>
      </c>
      <c r="E9" s="11" t="s">
        <v>127</v>
      </c>
    </row>
    <row r="10" spans="4:5" ht="14.25">
      <c r="D10">
        <v>9</v>
      </c>
      <c r="E10" s="11" t="s">
        <v>134</v>
      </c>
    </row>
    <row r="11" spans="4:5" ht="14.25">
      <c r="D11">
        <v>10</v>
      </c>
      <c r="E11" s="11" t="s">
        <v>144</v>
      </c>
    </row>
    <row r="12" spans="4:5" ht="14.25">
      <c r="D12">
        <v>11</v>
      </c>
      <c r="E12" s="27" t="s">
        <v>157</v>
      </c>
    </row>
    <row r="13" spans="4:5" ht="14.25">
      <c r="D13">
        <v>12</v>
      </c>
      <c r="E13" s="4" t="s">
        <v>168</v>
      </c>
    </row>
    <row r="14" spans="4:5" ht="14.25">
      <c r="D14">
        <v>13</v>
      </c>
      <c r="E14" s="27" t="s">
        <v>193</v>
      </c>
    </row>
    <row r="15" spans="4:5" ht="14.25">
      <c r="D15">
        <v>14</v>
      </c>
      <c r="E15" s="4" t="s">
        <v>197</v>
      </c>
    </row>
    <row r="16" spans="4:5" ht="14.25">
      <c r="D16">
        <v>15</v>
      </c>
      <c r="E16" s="4" t="s">
        <v>207</v>
      </c>
    </row>
    <row r="17" spans="4:5" ht="14.25">
      <c r="D17">
        <v>16</v>
      </c>
      <c r="E17" s="4" t="s">
        <v>305</v>
      </c>
    </row>
    <row r="18" spans="4:5" ht="14.25">
      <c r="D18">
        <v>17</v>
      </c>
      <c r="E18" s="11" t="s">
        <v>323</v>
      </c>
    </row>
    <row r="19" spans="4:5" ht="14.25">
      <c r="D19">
        <v>18</v>
      </c>
      <c r="E19" s="47" t="s">
        <v>324</v>
      </c>
    </row>
    <row r="20" spans="4:5" ht="14.25">
      <c r="D20">
        <v>19</v>
      </c>
      <c r="E20" s="4" t="s">
        <v>328</v>
      </c>
    </row>
    <row r="21" spans="4:5" ht="14.25">
      <c r="D21">
        <v>20</v>
      </c>
      <c r="E21" s="4" t="s">
        <v>347</v>
      </c>
    </row>
    <row r="22" spans="4:5" ht="14.25">
      <c r="D22">
        <v>21</v>
      </c>
      <c r="E22" s="11" t="s">
        <v>367</v>
      </c>
    </row>
    <row r="23" spans="4:5" ht="14.25">
      <c r="D23">
        <v>22</v>
      </c>
      <c r="E23" s="4" t="s">
        <v>378</v>
      </c>
    </row>
    <row r="24" spans="4:5" ht="14.25">
      <c r="D24">
        <v>23</v>
      </c>
      <c r="E24" s="11" t="s">
        <v>416</v>
      </c>
    </row>
    <row r="25" spans="4:5" ht="14.25">
      <c r="D25">
        <v>24</v>
      </c>
      <c r="E25" s="27" t="s">
        <v>423</v>
      </c>
    </row>
    <row r="26" spans="4:5" ht="14.25">
      <c r="D26">
        <v>25</v>
      </c>
      <c r="E26" s="11" t="s">
        <v>427</v>
      </c>
    </row>
    <row r="27" spans="4:5" ht="14.25">
      <c r="D27">
        <v>26</v>
      </c>
      <c r="E27" s="4" t="s">
        <v>435</v>
      </c>
    </row>
    <row r="28" spans="4:5" ht="14.25">
      <c r="D28">
        <v>27</v>
      </c>
      <c r="E28" s="4" t="s">
        <v>464</v>
      </c>
    </row>
    <row r="29" spans="4:5" ht="14.25">
      <c r="D29">
        <v>28</v>
      </c>
      <c r="E29" s="4" t="s">
        <v>509</v>
      </c>
    </row>
    <row r="30" spans="4:5" ht="14.25">
      <c r="D30">
        <v>29</v>
      </c>
      <c r="E30" s="16" t="s">
        <v>505</v>
      </c>
    </row>
    <row r="31" spans="4:5" ht="14.25">
      <c r="D31">
        <v>30</v>
      </c>
      <c r="E31" s="4" t="s">
        <v>568</v>
      </c>
    </row>
    <row r="32" spans="4:5" ht="14.25">
      <c r="D32">
        <v>31</v>
      </c>
      <c r="E32" s="47" t="s">
        <v>588</v>
      </c>
    </row>
    <row r="33" spans="4:5" ht="14.25">
      <c r="D33">
        <v>32</v>
      </c>
      <c r="E33" s="4" t="s">
        <v>760</v>
      </c>
    </row>
    <row r="34" spans="4:5" ht="14.25">
      <c r="D34">
        <v>33</v>
      </c>
      <c r="E34" s="4" t="s">
        <v>658</v>
      </c>
    </row>
    <row r="35" spans="4:5" ht="14.25">
      <c r="D35">
        <v>34</v>
      </c>
      <c r="E35" s="27" t="s">
        <v>660</v>
      </c>
    </row>
    <row r="36" spans="4:5" ht="14.25">
      <c r="D36">
        <v>35</v>
      </c>
      <c r="E36" s="4" t="s">
        <v>735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Anh Duong</dc:creator>
  <cp:keywords/>
  <dc:description/>
  <cp:lastModifiedBy>Tran Anh Duong</cp:lastModifiedBy>
  <dcterms:created xsi:type="dcterms:W3CDTF">2021-05-12T08:29:00Z</dcterms:created>
  <dcterms:modified xsi:type="dcterms:W3CDTF">2021-05-16T12:30:47Z</dcterms:modified>
  <cp:category/>
  <cp:version/>
  <cp:contentType/>
  <cp:contentStatus/>
</cp:coreProperties>
</file>